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480" windowHeight="1116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'стр.4-7'!$A$2:$E$184</definedName>
  </definedNames>
  <calcPr fullCalcOnLoad="1"/>
</workbook>
</file>

<file path=xl/sharedStrings.xml><?xml version="1.0" encoding="utf-8"?>
<sst xmlns="http://schemas.openxmlformats.org/spreadsheetml/2006/main" count="342" uniqueCount="197">
  <si>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</si>
  <si>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</si>
  <si>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</si>
  <si>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</si>
  <si>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</si>
  <si>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</si>
  <si>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</si>
  <si>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</si>
  <si>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</si>
  <si>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</si>
  <si>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</si>
  <si>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</si>
  <si>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</si>
  <si>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</si>
  <si>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</si>
  <si>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</si>
  <si>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</si>
  <si>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</si>
  <si>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</si>
  <si>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</si>
  <si>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</si>
  <si>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</si>
  <si>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</si>
  <si>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</si>
  <si>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</si>
  <si>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</si>
  <si>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</si>
  <si>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</si>
  <si>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</si>
  <si>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</si>
  <si>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</si>
  <si>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</si>
  <si>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</si>
  <si>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</si>
  <si>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</si>
  <si>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</si>
  <si>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</si>
  <si>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</si>
  <si>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</si>
  <si>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</si>
  <si>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</si>
  <si>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</si>
  <si>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</si>
  <si>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</si>
  <si>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</si>
  <si>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</si>
  <si>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</si>
  <si>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</si>
  <si>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</si>
  <si>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</si>
  <si>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</si>
  <si>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</si>
  <si>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</si>
  <si>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</si>
  <si>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</si>
  <si>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</si>
  <si>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</si>
  <si>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</si>
  <si>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</si>
  <si>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</si>
  <si>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</si>
  <si>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</si>
  <si>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</si>
  <si>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</si>
  <si>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</si>
  <si>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</si>
  <si>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</si>
  <si>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</si>
  <si>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</si>
  <si>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</si>
  <si>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</si>
  <si>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</si>
  <si>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</si>
  <si>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</si>
  <si>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</si>
  <si>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</si>
  <si>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</si>
  <si>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</si>
  <si>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</si>
  <si>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</si>
  <si>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</si>
  <si>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</si>
  <si>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</si>
  <si>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</si>
  <si>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</si>
  <si>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</si>
  <si>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</si>
  <si>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</si>
  <si>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</si>
  <si>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</si>
  <si>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</si>
  <si>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</si>
  <si>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</si>
  <si>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</si>
  <si>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</si>
  <si>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</si>
  <si>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</si>
  <si>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</si>
  <si>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</si>
  <si>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</si>
  <si>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</si>
  <si>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</si>
  <si>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</si>
  <si>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</si>
  <si>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</si>
  <si>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</si>
  <si>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</si>
  <si>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</si>
  <si>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</si>
  <si>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</si>
  <si>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</si>
  <si>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</si>
  <si>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</si>
  <si>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</si>
  <si>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</si>
  <si>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</si>
  <si>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</si>
  <si>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</si>
  <si>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</si>
  <si>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</si>
  <si>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</si>
  <si>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</si>
  <si>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</si>
  <si>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</si>
  <si>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</si>
  <si>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</si>
  <si>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</si>
  <si>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</si>
  <si>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</si>
  <si>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</si>
  <si>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</si>
  <si>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</si>
  <si>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</si>
  <si>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</si>
  <si>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</si>
  <si>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</si>
  <si>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</si>
  <si>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</si>
  <si>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</si>
  <si>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</si>
  <si>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</si>
  <si>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</si>
  <si>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Начальник Управления образования города Пензы</t>
  </si>
  <si>
    <t xml:space="preserve">                      Ю.А.Голодяев</t>
  </si>
  <si>
    <t>24009968</t>
  </si>
  <si>
    <t>5835003280           583501001</t>
  </si>
  <si>
    <t>Реализация общеобразовательных программ дошкольного образования</t>
  </si>
  <si>
    <t>Организация образовательной деятельности (охрана жизни и здоровья детей, воспитание, обучение, уход за детьми от двух до семи лет)</t>
  </si>
  <si>
    <t>тел. 95-80-10</t>
  </si>
  <si>
    <t xml:space="preserve">Главный бухгалтер муниципального бюджетного                                                                           </t>
  </si>
  <si>
    <t xml:space="preserve">Руководитель муниципального бюджетного                                                                          </t>
  </si>
  <si>
    <t>(автономного) учреждения (подразделения)                                                                                 В.С.Сергеева</t>
  </si>
  <si>
    <t>(автономного) учреждения (подразделения)                                                                               Н.А.Дементьева</t>
  </si>
  <si>
    <t>Субсидии бюджетным учреждениям на иные цели за счет средств бюджета города Пензы</t>
  </si>
  <si>
    <t>Управление образования города Пензы</t>
  </si>
  <si>
    <t>440062 г.Пенза, пр.Строителей, 6</t>
  </si>
  <si>
    <t>родительская плата</t>
  </si>
  <si>
    <t>платные кружки</t>
  </si>
  <si>
    <t>Субсидии на финансовое обеспечение муниципального задания</t>
  </si>
  <si>
    <t xml:space="preserve"> </t>
  </si>
  <si>
    <t>Исполнитель                                                                                                                                Т.А.Артемьева</t>
  </si>
  <si>
    <t>383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</si>
  <si>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</si>
  <si>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</si>
  <si>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Организация дотационного, бесплатного и льготного питания дошкольников</t>
  </si>
  <si>
    <t>5835003280/583501001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</si>
  <si>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зданияУправления образования города Пензы и обеспечение их безопасности на 2014-2016 годы"</t>
  </si>
  <si>
    <t>Мероприятия по выполнению наказов избирателей, поступивших депутатам Пензенской городской Думы по учреждениям образования</t>
  </si>
  <si>
    <t>Расходы на создание условий для предоставления общедоступного и бесплатного дошкольного образования,содержание, присмотр и уход за детьми в дошкольных образовательных учреждениях</t>
  </si>
  <si>
    <t>S353</t>
  </si>
  <si>
    <t>Муниципальное бюджетное дошкольное образовательное учреждение  детский сад № 141 города Пензы "Маленькая страна"</t>
  </si>
  <si>
    <t>питание сотрудников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</si>
  <si>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</si>
  <si>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Расходы на организацию дотационного, бесплатного и льготного питания дошкольников</t>
  </si>
  <si>
    <t>Исполнение судебных решений</t>
  </si>
  <si>
    <t>Уплата иных платежей</t>
  </si>
  <si>
    <t>прочие расходы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</si>
  <si>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</si>
  <si>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Уплата прочих налогов, сборов</t>
  </si>
  <si>
    <t>Расходы на приведение зданий,сооружений,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</si>
  <si>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Расходы на повышение оплаты труда работникам бюджетной сферы за счет средств месного бюджета</t>
  </si>
  <si>
    <t>121017105М</t>
  </si>
  <si>
    <t>05.10.611</t>
  </si>
  <si>
    <t>Расходы на повышение оплаты труда работникам бюджетной сферы в связи с увеличением минимального размера оплаты труда</t>
  </si>
  <si>
    <t>Расходы на повышение оплаты труда работников бюджетной сферы в связи с увеличением минимального размера оплаты труда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</si>
  <si>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</si>
  <si>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05.10.612</t>
  </si>
  <si>
    <t>января</t>
  </si>
  <si>
    <t>19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</si>
  <si>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</si>
  <si>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</si>
  <si>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неисключительных прав на результаты  на результаты интелектуальной деятельности с определенным сроком полезного использования</t>
  </si>
  <si>
    <t>10</t>
  </si>
  <si>
    <t>1</t>
  </si>
  <si>
    <t>10.01.2019</t>
  </si>
  <si>
    <t>12101Z1053</t>
  </si>
  <si>
    <t>кружок "Речевичок", "Стрекоза и муравей","Волшебная тестопластика", "Говорушечка", "АБВГДейка", "Занимательная математика", "Эрудит", "Юный дизайнер", "Звуковичок", "Карамелька", "Маленькие звезды", "Непоседы", "Волшебный песок", "Умелые ручки", "Домисолька"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</si>
</sst>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i/>
      <sz val="10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62"/>
      <name val="Calibri"/>
      <family val="2"/>
    </font>
    <font>
      <i/>
      <sz val="11"/>
      <color indexed="62"/>
      <name val="Times New Roman"/>
      <family val="1"/>
    </font>
    <font>
      <i/>
      <sz val="10"/>
      <color indexed="62"/>
      <name val="Arial Cyr"/>
      <family val="0"/>
    </font>
    <font>
      <b/>
      <i/>
      <sz val="10"/>
      <color indexed="62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i/>
      <sz val="10"/>
      <color theme="4"/>
      <name val="Times New Roman"/>
      <family val="1"/>
    </font>
    <font>
      <i/>
      <sz val="10"/>
      <color theme="3" tint="0.3999800086021423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0"/>
      <color theme="4" tint="-0.24997000396251678"/>
      <name val="Times New Roman"/>
      <family val="1"/>
    </font>
    <font>
      <i/>
      <sz val="11"/>
      <color theme="3" tint="0.39998000860214233"/>
      <name val="Calibri"/>
      <family val="2"/>
    </font>
    <font>
      <i/>
      <sz val="11"/>
      <color theme="3" tint="0.39998000860214233"/>
      <name val="Times New Roman"/>
      <family val="1"/>
    </font>
    <font>
      <i/>
      <sz val="10"/>
      <color theme="3" tint="0.39998000860214233"/>
      <name val="Arial Cyr"/>
      <family val="0"/>
    </font>
    <font>
      <b/>
      <i/>
      <sz val="10"/>
      <color theme="4"/>
      <name val="Times New Roman"/>
      <family val="1"/>
    </font>
    <font>
      <b/>
      <i/>
      <sz val="10"/>
      <color theme="3" tint="0.39998000860214233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45" fillId="20" borderId="1">
      <alignment horizontal="right" vertical="top" shrinkToFit="1"/>
      <protection/>
    </xf>
    <xf numFmtId="4" fontId="45" fillId="2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0" fontId="48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3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14" xfId="54" applyFont="1" applyBorder="1" applyAlignment="1">
      <alignment horizontal="center" vertical="top" wrapText="1"/>
      <protection/>
    </xf>
    <xf numFmtId="0" fontId="61" fillId="0" borderId="14" xfId="54" applyFont="1" applyBorder="1" applyAlignment="1">
      <alignment vertical="top" wrapText="1"/>
      <protection/>
    </xf>
    <xf numFmtId="0" fontId="43" fillId="0" borderId="14" xfId="54" applyFont="1" applyBorder="1" applyAlignment="1">
      <alignment vertical="top" wrapText="1"/>
      <protection/>
    </xf>
    <xf numFmtId="0" fontId="62" fillId="0" borderId="14" xfId="54" applyFont="1" applyBorder="1" applyAlignment="1">
      <alignment horizontal="center" vertical="top" wrapText="1"/>
      <protection/>
    </xf>
    <xf numFmtId="0" fontId="43" fillId="0" borderId="14" xfId="54" applyFont="1" applyBorder="1">
      <alignment/>
      <protection/>
    </xf>
    <xf numFmtId="0" fontId="43" fillId="0" borderId="14" xfId="54" applyFont="1" applyBorder="1" applyAlignment="1">
      <alignment wrapText="1"/>
      <protection/>
    </xf>
    <xf numFmtId="0" fontId="61" fillId="0" borderId="14" xfId="54" applyFont="1" applyBorder="1" applyAlignment="1">
      <alignment horizontal="center" wrapText="1"/>
      <protection/>
    </xf>
    <xf numFmtId="0" fontId="62" fillId="0" borderId="14" xfId="54" applyFont="1" applyBorder="1" applyAlignment="1">
      <alignment horizontal="center" wrapText="1"/>
      <protection/>
    </xf>
    <xf numFmtId="0" fontId="61" fillId="0" borderId="15" xfId="54" applyFont="1" applyBorder="1" applyAlignment="1">
      <alignment horizontal="center" vertical="top" wrapText="1"/>
      <protection/>
    </xf>
    <xf numFmtId="0" fontId="63" fillId="0" borderId="16" xfId="54" applyFont="1" applyBorder="1" applyAlignment="1">
      <alignment horizontal="center" vertical="top" wrapText="1"/>
      <protection/>
    </xf>
    <xf numFmtId="0" fontId="61" fillId="0" borderId="17" xfId="54" applyFont="1" applyBorder="1" applyAlignment="1">
      <alignment horizontal="center" vertical="top" wrapText="1"/>
      <protection/>
    </xf>
    <xf numFmtId="0" fontId="61" fillId="0" borderId="18" xfId="54" applyFont="1" applyBorder="1" applyAlignment="1">
      <alignment vertical="top" wrapText="1"/>
      <protection/>
    </xf>
    <xf numFmtId="0" fontId="61" fillId="0" borderId="18" xfId="54" applyFont="1" applyBorder="1" applyAlignment="1">
      <alignment wrapText="1"/>
      <protection/>
    </xf>
    <xf numFmtId="0" fontId="64" fillId="0" borderId="18" xfId="54" applyFont="1" applyBorder="1" applyAlignment="1">
      <alignment vertical="top" wrapText="1"/>
      <protection/>
    </xf>
    <xf numFmtId="0" fontId="64" fillId="0" borderId="18" xfId="54" applyFont="1" applyBorder="1" applyAlignment="1">
      <alignment vertical="top"/>
      <protection/>
    </xf>
    <xf numFmtId="0" fontId="65" fillId="0" borderId="18" xfId="54" applyFont="1" applyBorder="1" applyAlignment="1">
      <alignment vertical="top" wrapText="1"/>
      <protection/>
    </xf>
    <xf numFmtId="0" fontId="64" fillId="0" borderId="19" xfId="54" applyFont="1" applyBorder="1" applyAlignment="1">
      <alignment vertical="top" wrapText="1"/>
      <protection/>
    </xf>
    <xf numFmtId="0" fontId="43" fillId="0" borderId="20" xfId="54" applyFont="1" applyBorder="1" applyAlignment="1">
      <alignment vertical="top" wrapText="1"/>
      <protection/>
    </xf>
    <xf numFmtId="0" fontId="61" fillId="0" borderId="20" xfId="54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3" fillId="0" borderId="14" xfId="54" applyFont="1" applyBorder="1" applyAlignment="1">
      <alignment vertical="top" wrapText="1"/>
      <protection/>
    </xf>
    <xf numFmtId="0" fontId="62" fillId="0" borderId="14" xfId="54" applyFont="1" applyBorder="1" applyAlignment="1">
      <alignment horizontal="center" vertical="top" wrapText="1"/>
      <protection/>
    </xf>
    <xf numFmtId="0" fontId="66" fillId="0" borderId="18" xfId="54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67" fillId="0" borderId="18" xfId="54" applyFont="1" applyBorder="1" applyAlignment="1">
      <alignment wrapText="1"/>
      <protection/>
    </xf>
    <xf numFmtId="0" fontId="68" fillId="0" borderId="18" xfId="54" applyFont="1" applyBorder="1" applyAlignment="1">
      <alignment vertical="top" wrapText="1"/>
      <protection/>
    </xf>
    <xf numFmtId="0" fontId="69" fillId="0" borderId="18" xfId="54" applyFont="1" applyBorder="1" applyAlignment="1">
      <alignment vertical="top" wrapText="1"/>
      <protection/>
    </xf>
    <xf numFmtId="0" fontId="70" fillId="0" borderId="18" xfId="54" applyFont="1" applyBorder="1" applyAlignment="1">
      <alignment vertical="top" wrapText="1"/>
      <protection/>
    </xf>
    <xf numFmtId="0" fontId="71" fillId="0" borderId="18" xfId="54" applyFont="1" applyBorder="1" applyAlignment="1">
      <alignment vertical="top" wrapText="1"/>
      <protection/>
    </xf>
    <xf numFmtId="4" fontId="61" fillId="0" borderId="21" xfId="54" applyNumberFormat="1" applyFont="1" applyBorder="1" applyAlignment="1">
      <alignment horizontal="right" vertical="top" wrapText="1"/>
      <protection/>
    </xf>
    <xf numFmtId="4" fontId="72" fillId="0" borderId="21" xfId="54" applyNumberFormat="1" applyFont="1" applyBorder="1" applyAlignment="1">
      <alignment horizontal="right" vertical="top" wrapText="1"/>
      <protection/>
    </xf>
    <xf numFmtId="4" fontId="61" fillId="0" borderId="21" xfId="54" applyNumberFormat="1" applyFont="1" applyBorder="1" applyAlignment="1">
      <alignment vertical="top" wrapText="1"/>
      <protection/>
    </xf>
    <xf numFmtId="4" fontId="73" fillId="0" borderId="21" xfId="54" applyNumberFormat="1" applyFont="1" applyBorder="1" applyAlignment="1">
      <alignment horizontal="right" vertical="top" wrapText="1"/>
      <protection/>
    </xf>
    <xf numFmtId="4" fontId="62" fillId="0" borderId="21" xfId="54" applyNumberFormat="1" applyFont="1" applyBorder="1" applyAlignment="1">
      <alignment horizontal="right" vertical="top" wrapText="1"/>
      <protection/>
    </xf>
    <xf numFmtId="4" fontId="61" fillId="0" borderId="22" xfId="54" applyNumberFormat="1" applyFont="1" applyBorder="1" applyAlignment="1">
      <alignment vertical="top" wrapText="1"/>
      <protection/>
    </xf>
    <xf numFmtId="0" fontId="7" fillId="0" borderId="18" xfId="54" applyFont="1" applyBorder="1" applyAlignment="1">
      <alignment wrapText="1"/>
      <protection/>
    </xf>
    <xf numFmtId="0" fontId="62" fillId="0" borderId="14" xfId="54" applyFont="1" applyBorder="1" applyAlignment="1">
      <alignment wrapText="1"/>
      <protection/>
    </xf>
    <xf numFmtId="4" fontId="0" fillId="0" borderId="0" xfId="0" applyNumberFormat="1" applyAlignment="1">
      <alignment/>
    </xf>
    <xf numFmtId="0" fontId="62" fillId="0" borderId="14" xfId="54" applyFont="1" applyBorder="1" applyAlignment="1">
      <alignment horizontal="right" vertical="top" wrapText="1"/>
      <protection/>
    </xf>
    <xf numFmtId="0" fontId="62" fillId="0" borderId="14" xfId="54" applyFont="1" applyBorder="1" applyAlignment="1">
      <alignment horizontal="right" wrapText="1"/>
      <protection/>
    </xf>
    <xf numFmtId="49" fontId="62" fillId="0" borderId="14" xfId="54" applyNumberFormat="1" applyFont="1" applyBorder="1" applyAlignment="1">
      <alignment horizontal="right" vertical="top" wrapText="1"/>
      <protection/>
    </xf>
    <xf numFmtId="0" fontId="74" fillId="0" borderId="18" xfId="54" applyFont="1" applyBorder="1" applyAlignment="1">
      <alignment vertical="top" wrapText="1"/>
      <protection/>
    </xf>
    <xf numFmtId="0" fontId="7" fillId="0" borderId="18" xfId="54" applyFont="1" applyBorder="1" applyAlignment="1">
      <alignment vertical="top" wrapText="1"/>
      <protection/>
    </xf>
    <xf numFmtId="0" fontId="75" fillId="0" borderId="14" xfId="54" applyFont="1" applyBorder="1">
      <alignment/>
      <protection/>
    </xf>
    <xf numFmtId="0" fontId="76" fillId="0" borderId="14" xfId="54" applyFont="1" applyBorder="1" applyAlignment="1">
      <alignment horizontal="center" wrapText="1"/>
      <protection/>
    </xf>
    <xf numFmtId="0" fontId="77" fillId="0" borderId="0" xfId="0" applyFont="1" applyAlignment="1">
      <alignment/>
    </xf>
    <xf numFmtId="0" fontId="8" fillId="0" borderId="14" xfId="54" applyFont="1" applyBorder="1" applyAlignment="1">
      <alignment wrapText="1"/>
      <protection/>
    </xf>
    <xf numFmtId="4" fontId="5" fillId="34" borderId="21" xfId="54" applyNumberFormat="1" applyFont="1" applyFill="1" applyBorder="1" applyAlignment="1">
      <alignment horizontal="right" vertical="top" wrapText="1"/>
      <protection/>
    </xf>
    <xf numFmtId="4" fontId="73" fillId="34" borderId="21" xfId="54" applyNumberFormat="1" applyFont="1" applyFill="1" applyBorder="1" applyAlignment="1">
      <alignment vertical="top" wrapText="1"/>
      <protection/>
    </xf>
    <xf numFmtId="4" fontId="62" fillId="34" borderId="21" xfId="54" applyNumberFormat="1" applyFont="1" applyFill="1" applyBorder="1" applyAlignment="1">
      <alignment horizontal="right" vertical="top" wrapText="1"/>
      <protection/>
    </xf>
    <xf numFmtId="4" fontId="61" fillId="34" borderId="21" xfId="54" applyNumberFormat="1" applyFont="1" applyFill="1" applyBorder="1" applyAlignment="1">
      <alignment horizontal="right" vertical="top" wrapText="1"/>
      <protection/>
    </xf>
    <xf numFmtId="4" fontId="61" fillId="34" borderId="21" xfId="54" applyNumberFormat="1" applyFont="1" applyFill="1" applyBorder="1" applyAlignment="1">
      <alignment vertical="top" wrapText="1"/>
      <protection/>
    </xf>
    <xf numFmtId="4" fontId="62" fillId="34" borderId="21" xfId="54" applyNumberFormat="1" applyFont="1" applyFill="1" applyBorder="1" applyAlignment="1">
      <alignment vertical="top" wrapText="1"/>
      <protection/>
    </xf>
    <xf numFmtId="4" fontId="8" fillId="34" borderId="21" xfId="54" applyNumberFormat="1" applyFont="1" applyFill="1" applyBorder="1" applyAlignment="1">
      <alignment vertical="top" wrapText="1"/>
      <protection/>
    </xf>
    <xf numFmtId="4" fontId="62" fillId="34" borderId="21" xfId="54" applyNumberFormat="1" applyFont="1" applyFill="1" applyBorder="1" applyAlignment="1">
      <alignment horizontal="right" wrapText="1"/>
      <protection/>
    </xf>
    <xf numFmtId="4" fontId="62" fillId="34" borderId="21" xfId="54" applyNumberFormat="1" applyFont="1" applyFill="1" applyBorder="1" applyAlignment="1">
      <alignment wrapText="1"/>
      <protection/>
    </xf>
    <xf numFmtId="0" fontId="68" fillId="0" borderId="18" xfId="54" applyFont="1" applyBorder="1" applyAlignment="1">
      <alignment wrapText="1"/>
      <protection/>
    </xf>
    <xf numFmtId="0" fontId="78" fillId="0" borderId="18" xfId="54" applyFont="1" applyBorder="1" applyAlignment="1">
      <alignment vertical="top" wrapText="1"/>
      <protection/>
    </xf>
    <xf numFmtId="0" fontId="79" fillId="0" borderId="18" xfId="54" applyFont="1" applyBorder="1" applyAlignment="1">
      <alignment vertical="top" wrapText="1"/>
      <protection/>
    </xf>
    <xf numFmtId="0" fontId="61" fillId="0" borderId="14" xfId="54" applyFont="1" applyBorder="1" applyAlignment="1">
      <alignment horizontal="center" vertical="center"/>
      <protection/>
    </xf>
    <xf numFmtId="0" fontId="61" fillId="0" borderId="14" xfId="54" applyFont="1" applyBorder="1" applyAlignment="1">
      <alignment horizontal="center" vertical="top"/>
      <protection/>
    </xf>
    <xf numFmtId="4" fontId="62" fillId="0" borderId="21" xfId="54" applyNumberFormat="1" applyFont="1" applyBorder="1" applyAlignment="1">
      <alignment vertical="top" wrapText="1"/>
      <protection/>
    </xf>
    <xf numFmtId="4" fontId="45" fillId="20" borderId="1" xfId="34" applyNumberFormat="1" applyProtection="1">
      <alignment horizontal="right" vertical="top" shrinkToFit="1"/>
      <protection/>
    </xf>
    <xf numFmtId="4" fontId="61" fillId="0" borderId="21" xfId="54" applyNumberFormat="1" applyFont="1" applyBorder="1" applyAlignment="1">
      <alignment wrapText="1"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5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/>
    </xf>
    <xf numFmtId="4" fontId="2" fillId="0" borderId="23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 indent="2"/>
    </xf>
    <xf numFmtId="0" fontId="5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4" fontId="5" fillId="0" borderId="27" xfId="0" applyNumberFormat="1" applyFont="1" applyBorder="1" applyAlignment="1">
      <alignment horizontal="center" vertical="top"/>
    </xf>
    <xf numFmtId="4" fontId="5" fillId="0" borderId="28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0" fillId="0" borderId="0" xfId="54" applyFont="1" applyAlignment="1">
      <alignment vertical="top" wrapText="1"/>
      <protection/>
    </xf>
    <xf numFmtId="0" fontId="73" fillId="0" borderId="0" xfId="54" applyFont="1" applyBorder="1" applyAlignment="1">
      <alignment horizontal="center" vertical="top" wrapText="1"/>
      <protection/>
    </xf>
    <xf numFmtId="0" fontId="80" fillId="0" borderId="0" xfId="54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xl6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9">
      <selection activeCell="BB16" sqref="BB16:BE1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109</v>
      </c>
    </row>
    <row r="5" s="2" customFormat="1" ht="11.25" customHeight="1">
      <c r="BS5" s="9" t="s">
        <v>110</v>
      </c>
    </row>
    <row r="6" s="2" customFormat="1" ht="11.25" customHeight="1">
      <c r="BS6" s="9" t="s">
        <v>111</v>
      </c>
    </row>
    <row r="7" ht="15">
      <c r="N7" s="2"/>
    </row>
    <row r="8" spans="57:108" ht="15">
      <c r="BE8" s="110" t="s">
        <v>16</v>
      </c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</row>
    <row r="9" spans="57:108" ht="15">
      <c r="BE9" s="111" t="s">
        <v>142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</row>
    <row r="10" spans="57:108" s="2" customFormat="1" ht="12">
      <c r="BE10" s="109" t="s">
        <v>42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57:108" ht="15"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4" t="s">
        <v>143</v>
      </c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57:108" s="2" customFormat="1" ht="12">
      <c r="BE12" s="113" t="s">
        <v>14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 t="s">
        <v>15</v>
      </c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65:99" ht="15">
      <c r="BM13" s="11" t="s">
        <v>2</v>
      </c>
      <c r="BN13" s="115" t="s">
        <v>192</v>
      </c>
      <c r="BO13" s="115"/>
      <c r="BP13" s="115"/>
      <c r="BQ13" s="115"/>
      <c r="BR13" s="1" t="s">
        <v>2</v>
      </c>
      <c r="BU13" s="115" t="s">
        <v>187</v>
      </c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6">
        <v>20</v>
      </c>
      <c r="CN13" s="116"/>
      <c r="CO13" s="116"/>
      <c r="CP13" s="116"/>
      <c r="CQ13" s="117" t="s">
        <v>188</v>
      </c>
      <c r="CR13" s="117"/>
      <c r="CS13" s="117"/>
      <c r="CT13" s="117"/>
      <c r="CU13" s="1" t="s">
        <v>3</v>
      </c>
    </row>
    <row r="14" ht="15">
      <c r="CY14" s="8"/>
    </row>
    <row r="15" spans="1:108" ht="16.5">
      <c r="A15" s="122" t="s">
        <v>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23" t="s">
        <v>188</v>
      </c>
      <c r="BC16" s="123"/>
      <c r="BD16" s="123"/>
      <c r="BE16" s="123"/>
      <c r="BF16" s="12" t="s">
        <v>5</v>
      </c>
    </row>
    <row r="18" spans="93:108" ht="15">
      <c r="CO18" s="114" t="s">
        <v>17</v>
      </c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91:108" ht="15" customHeight="1">
      <c r="CM19" s="11" t="s">
        <v>43</v>
      </c>
      <c r="CO19" s="106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36:108" ht="15" customHeight="1">
      <c r="AJ20" s="3"/>
      <c r="AK20" s="4" t="s">
        <v>2</v>
      </c>
      <c r="AL20" s="121" t="s">
        <v>193</v>
      </c>
      <c r="AM20" s="121"/>
      <c r="AN20" s="121"/>
      <c r="AO20" s="121"/>
      <c r="AP20" s="3" t="s">
        <v>2</v>
      </c>
      <c r="AQ20" s="3"/>
      <c r="AR20" s="3"/>
      <c r="AS20" s="121" t="s">
        <v>187</v>
      </c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34">
        <v>20</v>
      </c>
      <c r="BL20" s="134"/>
      <c r="BM20" s="134"/>
      <c r="BN20" s="134"/>
      <c r="BO20" s="135" t="s">
        <v>188</v>
      </c>
      <c r="BP20" s="135"/>
      <c r="BQ20" s="135"/>
      <c r="BR20" s="135"/>
      <c r="BS20" s="3" t="s">
        <v>3</v>
      </c>
      <c r="BT20" s="3"/>
      <c r="BU20" s="3"/>
      <c r="BY20" s="17"/>
      <c r="CM20" s="11" t="s">
        <v>18</v>
      </c>
      <c r="CO20" s="106" t="s">
        <v>194</v>
      </c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77:108" ht="15" customHeight="1">
      <c r="BY21" s="17"/>
      <c r="BZ21" s="17"/>
      <c r="CM21" s="11"/>
      <c r="CO21" s="106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77:108" ht="8.25" customHeight="1">
      <c r="BY22" s="17"/>
      <c r="BZ22" s="17"/>
      <c r="CM22" s="11"/>
      <c r="CO22" s="106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08" ht="15" customHeight="1">
      <c r="A23" s="5" t="s">
        <v>112</v>
      </c>
      <c r="AH23" s="124" t="s">
        <v>170</v>
      </c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8"/>
      <c r="BY23" s="17"/>
      <c r="CM23" s="11" t="s">
        <v>19</v>
      </c>
      <c r="CO23" s="106" t="s">
        <v>144</v>
      </c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15" customHeight="1">
      <c r="A24" s="5" t="s">
        <v>113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8"/>
      <c r="BY24" s="17"/>
      <c r="BZ24" s="17"/>
      <c r="CM24" s="38"/>
      <c r="CO24" s="106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8"/>
    </row>
    <row r="25" spans="1:108" ht="44.25" customHeight="1">
      <c r="A25" s="5" t="s">
        <v>108</v>
      </c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8"/>
      <c r="BY25" s="17"/>
      <c r="BZ25" s="17"/>
      <c r="CM25" s="38"/>
      <c r="CO25" s="106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8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s="23" customFormat="1" ht="24" customHeight="1">
      <c r="A27" s="23" t="s">
        <v>63</v>
      </c>
      <c r="AH27" s="125" t="s">
        <v>165</v>
      </c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24"/>
      <c r="CM27" s="39"/>
      <c r="CO27" s="131" t="s">
        <v>145</v>
      </c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s="23" customFormat="1" ht="21" customHeight="1">
      <c r="A28" s="25" t="s">
        <v>21</v>
      </c>
      <c r="CM28" s="40" t="s">
        <v>20</v>
      </c>
      <c r="CO28" s="118" t="s">
        <v>161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6" t="s">
        <v>154</v>
      </c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24" t="s">
        <v>155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114</v>
      </c>
      <c r="AM34" s="18"/>
      <c r="AN34" s="18"/>
      <c r="AO34" s="18"/>
      <c r="AP34" s="18"/>
      <c r="AQ34" s="18"/>
      <c r="AR34" s="18"/>
      <c r="AS34" s="18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108</v>
      </c>
      <c r="AM35" s="18"/>
      <c r="AN35" s="18"/>
      <c r="AO35" s="18"/>
      <c r="AP35" s="18"/>
      <c r="AQ35" s="18"/>
      <c r="AR35" s="18"/>
      <c r="AS35" s="18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0" t="s">
        <v>126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3.75" customHeight="1">
      <c r="A40" s="129" t="s">
        <v>147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</row>
    <row r="41" spans="1:108" ht="15" customHeight="1">
      <c r="A41" s="26" t="s">
        <v>116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9" t="s">
        <v>146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</row>
    <row r="43" spans="1:108" ht="15" customHeight="1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60.75" customHeight="1">
      <c r="A44" s="129" t="s">
        <v>196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CO28:DD28"/>
    <mergeCell ref="AL20:AO20"/>
    <mergeCell ref="AS20:BJ20"/>
    <mergeCell ref="CO23:DD23"/>
    <mergeCell ref="BN13:BQ13"/>
    <mergeCell ref="A15:DD15"/>
    <mergeCell ref="BB16:BE16"/>
    <mergeCell ref="AH23:BV25"/>
    <mergeCell ref="AH27:BV27"/>
    <mergeCell ref="CO26:DD26"/>
    <mergeCell ref="CM13:CP13"/>
    <mergeCell ref="CQ13:CT13"/>
    <mergeCell ref="CO18:DD18"/>
    <mergeCell ref="CO19:DD19"/>
    <mergeCell ref="CO21:DD21"/>
    <mergeCell ref="CO22:DD22"/>
    <mergeCell ref="CO25:DD25"/>
    <mergeCell ref="BE10:DD10"/>
    <mergeCell ref="BE8:DD8"/>
    <mergeCell ref="BE9:DD9"/>
    <mergeCell ref="BE11:BX11"/>
    <mergeCell ref="BE12:BX12"/>
    <mergeCell ref="BY11:DD11"/>
    <mergeCell ref="BY12:DD12"/>
    <mergeCell ref="CO24:DD24"/>
    <mergeCell ref="BU13:CL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1">
      <selection activeCell="BU5" sqref="BU5:DD5"/>
    </sheetView>
  </sheetViews>
  <sheetFormatPr defaultColWidth="0.875" defaultRowHeight="12.75"/>
  <cols>
    <col min="1" max="139" width="0.875" style="1" customWidth="1"/>
    <col min="140" max="140" width="1.37890625" style="1" customWidth="1"/>
    <col min="141" max="150" width="0.875" style="1" customWidth="1"/>
    <col min="151" max="151" width="1.37890625" style="1" customWidth="1"/>
    <col min="152" max="16384" width="0.875" style="1" customWidth="1"/>
  </cols>
  <sheetData>
    <row r="1" ht="3" customHeight="1"/>
    <row r="2" spans="1:108" ht="30" customHeight="1">
      <c r="A2" s="146" t="s">
        <v>117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ht="7.5" customHeight="1"/>
    <row r="4" spans="1:108" ht="15">
      <c r="A4" s="149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1"/>
      <c r="BU4" s="149" t="s">
        <v>6</v>
      </c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1"/>
    </row>
    <row r="5" spans="1:108" s="3" customFormat="1" ht="15" customHeight="1">
      <c r="A5" s="31"/>
      <c r="B5" s="137" t="s">
        <v>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8"/>
      <c r="BU5" s="160">
        <f>BU7+BU13</f>
        <v>30684397.77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ht="15">
      <c r="A6" s="10"/>
      <c r="B6" s="147" t="s">
        <v>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8"/>
      <c r="BU6" s="152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4"/>
    </row>
    <row r="7" spans="1:108" ht="30" customHeight="1">
      <c r="A7" s="32"/>
      <c r="B7" s="139" t="s">
        <v>118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40"/>
      <c r="BU7" s="152">
        <v>27326311.54</v>
      </c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4"/>
    </row>
    <row r="8" spans="1:108" ht="15">
      <c r="A8" s="10"/>
      <c r="B8" s="144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5"/>
      <c r="BU8" s="152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ht="45" customHeight="1">
      <c r="A9" s="32"/>
      <c r="B9" s="139" t="s">
        <v>127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40"/>
      <c r="BU9" s="141">
        <v>27326311.54</v>
      </c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3"/>
    </row>
    <row r="10" spans="1:108" ht="45" customHeight="1">
      <c r="A10" s="32"/>
      <c r="B10" s="139" t="s">
        <v>119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40"/>
      <c r="BU10" s="141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3"/>
    </row>
    <row r="11" spans="1:108" ht="45" customHeight="1">
      <c r="A11" s="32"/>
      <c r="B11" s="139" t="s">
        <v>120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40"/>
      <c r="BU11" s="141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</row>
    <row r="12" spans="1:108" ht="30" customHeight="1">
      <c r="A12" s="32"/>
      <c r="B12" s="139" t="s">
        <v>121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40"/>
      <c r="BU12" s="141">
        <v>13129126.17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30" customHeight="1">
      <c r="A13" s="32"/>
      <c r="B13" s="139" t="s">
        <v>122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40"/>
      <c r="BU13" s="141">
        <v>3358086.23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3"/>
    </row>
    <row r="14" spans="1:108" ht="15">
      <c r="A14" s="33"/>
      <c r="B14" s="144" t="s">
        <v>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5"/>
      <c r="BU14" s="141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3"/>
    </row>
    <row r="15" spans="1:108" ht="30" customHeight="1">
      <c r="A15" s="32"/>
      <c r="B15" s="139" t="s">
        <v>27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40"/>
      <c r="BU15" s="141">
        <v>692300.54</v>
      </c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</row>
    <row r="16" spans="1:108" ht="15">
      <c r="A16" s="32"/>
      <c r="B16" s="139" t="s">
        <v>28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40"/>
      <c r="BU16" s="141">
        <v>0</v>
      </c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3"/>
    </row>
    <row r="17" spans="1:108" s="3" customFormat="1" ht="15" customHeight="1">
      <c r="A17" s="31"/>
      <c r="B17" s="137" t="s">
        <v>99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8"/>
      <c r="BU17" s="157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9"/>
    </row>
    <row r="18" spans="1:108" ht="15">
      <c r="A18" s="10"/>
      <c r="B18" s="147" t="s">
        <v>1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8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ht="30" customHeight="1">
      <c r="A19" s="34"/>
      <c r="B19" s="155" t="s">
        <v>123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52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ht="30" customHeight="1">
      <c r="A20" s="32"/>
      <c r="B20" s="139" t="s">
        <v>124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40"/>
      <c r="BU20" s="152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4"/>
    </row>
    <row r="21" spans="1:108" ht="15" customHeight="1">
      <c r="A21" s="35"/>
      <c r="B21" s="144" t="s">
        <v>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152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4"/>
    </row>
    <row r="22" spans="1:108" ht="15" customHeight="1">
      <c r="A22" s="32"/>
      <c r="B22" s="139" t="s">
        <v>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40"/>
      <c r="BU22" s="141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1:108" ht="15" customHeight="1">
      <c r="A23" s="32"/>
      <c r="B23" s="139" t="s">
        <v>10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40"/>
      <c r="BU23" s="141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3"/>
    </row>
    <row r="24" spans="1:108" ht="15" customHeight="1">
      <c r="A24" s="32"/>
      <c r="B24" s="139" t="s">
        <v>105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40"/>
      <c r="BU24" s="141">
        <v>64908.09</v>
      </c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1:108" ht="15" customHeight="1">
      <c r="A25" s="32"/>
      <c r="B25" s="139" t="s">
        <v>11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41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2"/>
      <c r="B26" s="139" t="s">
        <v>12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41">
        <v>2185</v>
      </c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2"/>
      <c r="B27" s="139" t="s">
        <v>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41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30" customHeight="1">
      <c r="A28" s="32"/>
      <c r="B28" s="139" t="s">
        <v>67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40"/>
      <c r="BU28" s="141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ht="30" customHeight="1">
      <c r="A29" s="32"/>
      <c r="B29" s="139" t="s">
        <v>102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40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ht="15" customHeight="1">
      <c r="A30" s="32"/>
      <c r="B30" s="139" t="s">
        <v>68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40"/>
      <c r="BU30" s="141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ht="15" customHeight="1">
      <c r="A31" s="32"/>
      <c r="B31" s="139" t="s">
        <v>69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40"/>
      <c r="BU31" s="141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3"/>
    </row>
    <row r="32" spans="1:108" ht="45" customHeight="1">
      <c r="A32" s="32"/>
      <c r="B32" s="139" t="s">
        <v>70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40"/>
      <c r="BU32" s="141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3"/>
    </row>
    <row r="33" spans="1:108" ht="13.5" customHeight="1">
      <c r="A33" s="35"/>
      <c r="B33" s="144" t="s">
        <v>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5"/>
      <c r="BU33" s="141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3"/>
    </row>
    <row r="34" spans="1:108" ht="15" customHeight="1">
      <c r="A34" s="32"/>
      <c r="B34" s="139" t="s">
        <v>71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40"/>
      <c r="BU34" s="141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3"/>
    </row>
    <row r="35" spans="1:108" ht="15" customHeight="1">
      <c r="A35" s="32"/>
      <c r="B35" s="139" t="s">
        <v>72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40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3"/>
    </row>
    <row r="36" spans="1:108" ht="15" customHeight="1">
      <c r="A36" s="32"/>
      <c r="B36" s="139" t="s">
        <v>66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40"/>
      <c r="BU36" s="141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3"/>
    </row>
    <row r="37" spans="1:108" ht="15" customHeight="1">
      <c r="A37" s="32"/>
      <c r="B37" s="139" t="s">
        <v>73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40"/>
      <c r="BU37" s="141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3"/>
    </row>
    <row r="38" spans="1:108" ht="15" customHeight="1">
      <c r="A38" s="32"/>
      <c r="B38" s="139" t="s">
        <v>74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40"/>
      <c r="BU38" s="141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3"/>
    </row>
    <row r="39" spans="1:108" ht="15" customHeight="1">
      <c r="A39" s="32"/>
      <c r="B39" s="139" t="s">
        <v>75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40"/>
      <c r="BU39" s="141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3"/>
    </row>
    <row r="40" spans="1:108" ht="30" customHeight="1">
      <c r="A40" s="32"/>
      <c r="B40" s="139" t="s">
        <v>76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40"/>
      <c r="BU40" s="141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3"/>
    </row>
    <row r="41" spans="1:108" ht="30" customHeight="1">
      <c r="A41" s="32"/>
      <c r="B41" s="139" t="s">
        <v>101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40"/>
      <c r="BU41" s="141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3"/>
    </row>
    <row r="42" spans="1:108" ht="15" customHeight="1">
      <c r="A42" s="32"/>
      <c r="B42" s="139" t="s">
        <v>77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40"/>
      <c r="BU42" s="141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3"/>
    </row>
    <row r="43" spans="1:108" ht="15" customHeight="1">
      <c r="A43" s="32"/>
      <c r="B43" s="139" t="s">
        <v>78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40"/>
      <c r="BU43" s="141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3"/>
    </row>
    <row r="44" spans="1:108" s="3" customFormat="1" ht="15" customHeight="1">
      <c r="A44" s="31"/>
      <c r="B44" s="137" t="s">
        <v>100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8"/>
      <c r="BU44" s="157">
        <f>BU47+BU62+BU46</f>
        <v>1469457.74</v>
      </c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9"/>
    </row>
    <row r="45" spans="1:108" ht="15" customHeight="1">
      <c r="A45" s="36"/>
      <c r="B45" s="147" t="s">
        <v>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8"/>
      <c r="BU45" s="141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3"/>
    </row>
    <row r="46" spans="1:108" ht="15" customHeight="1">
      <c r="A46" s="32"/>
      <c r="B46" s="139" t="s">
        <v>79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40"/>
      <c r="BU46" s="141">
        <v>1452389.99</v>
      </c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3"/>
    </row>
    <row r="47" spans="1:108" ht="30" customHeight="1">
      <c r="A47" s="32"/>
      <c r="B47" s="139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40"/>
      <c r="BU47" s="141">
        <f>BU49+BU50+BU51+BU52+BU53+BU54+BU55+BU56+BU57+BU58+BU59+BU60+BU61</f>
        <v>17067.75</v>
      </c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3"/>
    </row>
    <row r="48" spans="1:108" ht="15" customHeight="1">
      <c r="A48" s="35"/>
      <c r="B48" s="144" t="s">
        <v>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5"/>
      <c r="BU48" s="152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4"/>
    </row>
    <row r="49" spans="1:108" ht="15" customHeight="1">
      <c r="A49" s="32"/>
      <c r="B49" s="139" t="s">
        <v>86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40"/>
      <c r="BU49" s="141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3"/>
    </row>
    <row r="50" spans="1:108" ht="15" customHeight="1">
      <c r="A50" s="32"/>
      <c r="B50" s="139" t="s">
        <v>44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40"/>
      <c r="BU50" s="141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3"/>
    </row>
    <row r="51" spans="1:108" ht="15" customHeight="1">
      <c r="A51" s="32"/>
      <c r="B51" s="139" t="s">
        <v>45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40"/>
      <c r="BU51" s="141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3"/>
    </row>
    <row r="52" spans="1:108" ht="15" customHeight="1">
      <c r="A52" s="32"/>
      <c r="B52" s="139" t="s">
        <v>46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40"/>
      <c r="BU52" s="141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3"/>
    </row>
    <row r="53" spans="1:108" ht="15" customHeight="1">
      <c r="A53" s="32"/>
      <c r="B53" s="139" t="s">
        <v>47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40"/>
      <c r="BU53" s="141">
        <v>7330.5</v>
      </c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3"/>
    </row>
    <row r="54" spans="1:108" ht="15" customHeight="1">
      <c r="A54" s="32"/>
      <c r="B54" s="139" t="s">
        <v>48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40"/>
      <c r="BU54" s="141">
        <v>1983.25</v>
      </c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3"/>
    </row>
    <row r="55" spans="1:108" ht="15" customHeight="1">
      <c r="A55" s="32"/>
      <c r="B55" s="139" t="s">
        <v>49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40"/>
      <c r="BU55" s="141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3"/>
    </row>
    <row r="56" spans="1:108" ht="15" customHeight="1">
      <c r="A56" s="32"/>
      <c r="B56" s="139" t="s">
        <v>80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40"/>
      <c r="BU56" s="141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3"/>
    </row>
    <row r="57" spans="1:108" ht="15" customHeight="1">
      <c r="A57" s="32"/>
      <c r="B57" s="139" t="s">
        <v>103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40"/>
      <c r="BU57" s="141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3"/>
    </row>
    <row r="58" spans="1:108" ht="15" customHeight="1">
      <c r="A58" s="32"/>
      <c r="B58" s="139" t="s">
        <v>81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40"/>
      <c r="BU58" s="141">
        <v>7754</v>
      </c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3"/>
    </row>
    <row r="59" spans="1:108" ht="15" customHeight="1">
      <c r="A59" s="32"/>
      <c r="B59" s="139" t="s">
        <v>82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40"/>
      <c r="BU59" s="141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3"/>
    </row>
    <row r="60" spans="1:108" ht="15" customHeight="1">
      <c r="A60" s="32"/>
      <c r="B60" s="139" t="s">
        <v>83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40"/>
      <c r="BU60" s="141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3"/>
    </row>
    <row r="61" spans="1:108" ht="15" customHeight="1">
      <c r="A61" s="32"/>
      <c r="B61" s="139" t="s">
        <v>84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40"/>
      <c r="BU61" s="141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3"/>
    </row>
    <row r="62" spans="1:108" ht="45" customHeight="1">
      <c r="A62" s="32"/>
      <c r="B62" s="139" t="s">
        <v>85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40"/>
      <c r="BU62" s="163">
        <f>BU64+BU65+BU66+BU67+BU68+BU69+BU70+BU71+BU72+BU73+BU74+BU75+BU76</f>
        <v>0</v>
      </c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5"/>
    </row>
    <row r="63" spans="1:108" ht="15" customHeight="1">
      <c r="A63" s="37"/>
      <c r="B63" s="144" t="s">
        <v>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5"/>
      <c r="BU63" s="141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3"/>
    </row>
    <row r="64" spans="1:108" ht="15" customHeight="1">
      <c r="A64" s="32"/>
      <c r="B64" s="139" t="s">
        <v>87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40"/>
      <c r="BU64" s="141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3"/>
    </row>
    <row r="65" spans="1:108" ht="15" customHeight="1">
      <c r="A65" s="32"/>
      <c r="B65" s="139" t="s">
        <v>50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40"/>
      <c r="BU65" s="141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3"/>
    </row>
    <row r="66" spans="1:108" ht="15" customHeight="1">
      <c r="A66" s="32"/>
      <c r="B66" s="139" t="s">
        <v>51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40"/>
      <c r="BU66" s="141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3"/>
    </row>
    <row r="67" spans="1:108" ht="15" customHeight="1">
      <c r="A67" s="32"/>
      <c r="B67" s="139" t="s">
        <v>52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40"/>
      <c r="BU67" s="141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3"/>
    </row>
    <row r="68" spans="1:108" ht="15" customHeight="1">
      <c r="A68" s="32"/>
      <c r="B68" s="139" t="s">
        <v>53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40"/>
      <c r="BU68" s="141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3"/>
    </row>
    <row r="69" spans="1:108" ht="15" customHeight="1">
      <c r="A69" s="32"/>
      <c r="B69" s="139" t="s">
        <v>54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40"/>
      <c r="BU69" s="141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3"/>
    </row>
    <row r="70" spans="1:108" ht="15" customHeight="1">
      <c r="A70" s="32"/>
      <c r="B70" s="139" t="s">
        <v>55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40"/>
      <c r="BU70" s="141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3"/>
    </row>
    <row r="71" spans="1:108" ht="15" customHeight="1">
      <c r="A71" s="32"/>
      <c r="B71" s="139" t="s">
        <v>88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40"/>
      <c r="BU71" s="141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3"/>
    </row>
    <row r="72" spans="1:108" ht="15" customHeight="1">
      <c r="A72" s="32"/>
      <c r="B72" s="139" t="s">
        <v>104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40"/>
      <c r="BU72" s="141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3"/>
    </row>
    <row r="73" spans="1:108" ht="15" customHeight="1">
      <c r="A73" s="32"/>
      <c r="B73" s="139" t="s">
        <v>89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40"/>
      <c r="BU73" s="141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3"/>
    </row>
    <row r="74" spans="1:108" ht="15" customHeight="1">
      <c r="A74" s="32"/>
      <c r="B74" s="139" t="s">
        <v>90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40"/>
      <c r="BU74" s="141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3"/>
    </row>
    <row r="75" spans="1:108" ht="15" customHeight="1">
      <c r="A75" s="32"/>
      <c r="B75" s="139" t="s">
        <v>91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40"/>
      <c r="BU75" s="141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3"/>
    </row>
    <row r="76" spans="1:108" ht="15" customHeight="1">
      <c r="A76" s="32"/>
      <c r="B76" s="139" t="s">
        <v>92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40"/>
      <c r="BU76" s="141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</sheetData>
  <sheetProtection/>
  <mergeCells count="147">
    <mergeCell ref="B67:BT67"/>
    <mergeCell ref="BU67:DD67"/>
    <mergeCell ref="B68:BT68"/>
    <mergeCell ref="BU68:DD68"/>
    <mergeCell ref="B43:BT43"/>
    <mergeCell ref="BU43:DD43"/>
    <mergeCell ref="B59:BT59"/>
    <mergeCell ref="BU59:DD59"/>
    <mergeCell ref="B60:BT60"/>
    <mergeCell ref="BU60:DD60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61:BT61"/>
    <mergeCell ref="BU61:DD61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2:BT62"/>
    <mergeCell ref="B64:BT64"/>
    <mergeCell ref="BU64:DD64"/>
    <mergeCell ref="BU62:DD62"/>
    <mergeCell ref="BU63:DD63"/>
    <mergeCell ref="B63:BT63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U5:DD5"/>
    <mergeCell ref="BU6:DD6"/>
    <mergeCell ref="BU7:DD7"/>
    <mergeCell ref="BU8:DD8"/>
    <mergeCell ref="B49:BT49"/>
    <mergeCell ref="BU49:DD49"/>
    <mergeCell ref="B46:BT46"/>
    <mergeCell ref="BU46:DD46"/>
    <mergeCell ref="B38:BT38"/>
    <mergeCell ref="BU38:DD38"/>
    <mergeCell ref="B50:BT50"/>
    <mergeCell ref="BU50:DD50"/>
    <mergeCell ref="B42:BT42"/>
    <mergeCell ref="BU42:DD42"/>
    <mergeCell ref="B48:BT48"/>
    <mergeCell ref="BU47:DD47"/>
    <mergeCell ref="BU48:DD48"/>
    <mergeCell ref="B44:BT44"/>
    <mergeCell ref="BU34:DD34"/>
    <mergeCell ref="B45:BT45"/>
    <mergeCell ref="BU44:DD44"/>
    <mergeCell ref="BU45:DD45"/>
    <mergeCell ref="B36:BT36"/>
    <mergeCell ref="BU36:DD36"/>
    <mergeCell ref="B37:BT37"/>
    <mergeCell ref="BU37:DD37"/>
    <mergeCell ref="B53:BT53"/>
    <mergeCell ref="BU53:DD53"/>
    <mergeCell ref="B51:BT51"/>
    <mergeCell ref="BU51:DD51"/>
    <mergeCell ref="B52:BT52"/>
    <mergeCell ref="BU52:DD52"/>
    <mergeCell ref="B26:BT26"/>
    <mergeCell ref="BU26:DD26"/>
    <mergeCell ref="B47:BT47"/>
    <mergeCell ref="BU40:DD40"/>
    <mergeCell ref="B41:BT41"/>
    <mergeCell ref="BU41:DD41"/>
    <mergeCell ref="BU39:DD39"/>
    <mergeCell ref="B39:BT39"/>
    <mergeCell ref="B40:BT40"/>
    <mergeCell ref="B34:BT34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7:BT27"/>
    <mergeCell ref="BU27:DD27"/>
    <mergeCell ref="B25:BT25"/>
    <mergeCell ref="B28:BT28"/>
    <mergeCell ref="BU28:DD28"/>
    <mergeCell ref="BU25:DD25"/>
    <mergeCell ref="B21:BT21"/>
    <mergeCell ref="BU18:DD18"/>
    <mergeCell ref="B19:BT19"/>
    <mergeCell ref="BU20:DD20"/>
    <mergeCell ref="B23:BT23"/>
    <mergeCell ref="BU23:DD23"/>
    <mergeCell ref="B5:BT5"/>
    <mergeCell ref="A4:BT4"/>
    <mergeCell ref="BU9:DD9"/>
    <mergeCell ref="B24:BT24"/>
    <mergeCell ref="BU24:DD24"/>
    <mergeCell ref="B22:BT22"/>
    <mergeCell ref="BU22:DD22"/>
    <mergeCell ref="BU21:DD21"/>
    <mergeCell ref="B14:BT14"/>
    <mergeCell ref="BU13:DD13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17:BT17"/>
    <mergeCell ref="B12:BT12"/>
    <mergeCell ref="BU12:DD12"/>
    <mergeCell ref="B15:BT15"/>
    <mergeCell ref="BU15:DD15"/>
    <mergeCell ref="B8:BT8"/>
    <mergeCell ref="BU10:DD10"/>
    <mergeCell ref="B16:BT16"/>
    <mergeCell ref="BU16:DD16"/>
    <mergeCell ref="B11:BT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6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55.25390625" style="0" customWidth="1"/>
    <col min="2" max="2" width="12.125" style="0" customWidth="1"/>
    <col min="3" max="3" width="13.75390625" style="0" customWidth="1"/>
    <col min="4" max="4" width="10.625" style="0" customWidth="1"/>
    <col min="5" max="5" width="17.125" style="0" customWidth="1"/>
    <col min="7" max="7" width="13.375" style="0" customWidth="1"/>
    <col min="8" max="8" width="12.75390625" style="0" customWidth="1"/>
    <col min="9" max="9" width="14.375" style="0" customWidth="1"/>
  </cols>
  <sheetData>
    <row r="1" spans="1:5" ht="12" customHeight="1">
      <c r="A1" s="168"/>
      <c r="B1" s="168"/>
      <c r="C1" s="168"/>
      <c r="D1" s="168"/>
      <c r="E1" s="168"/>
    </row>
    <row r="2" spans="1:5" ht="15" thickBot="1">
      <c r="A2" s="169" t="s">
        <v>128</v>
      </c>
      <c r="B2" s="169"/>
      <c r="C2" s="169"/>
      <c r="D2" s="170"/>
      <c r="E2" s="170"/>
    </row>
    <row r="3" spans="1:5" ht="78.75" customHeight="1">
      <c r="A3" s="49" t="s">
        <v>0</v>
      </c>
      <c r="B3" s="50" t="s">
        <v>129</v>
      </c>
      <c r="C3" s="50" t="s">
        <v>130</v>
      </c>
      <c r="D3" s="50" t="s">
        <v>131</v>
      </c>
      <c r="E3" s="51" t="s">
        <v>93</v>
      </c>
    </row>
    <row r="4" spans="1:9" ht="18" customHeight="1">
      <c r="A4" s="52" t="s">
        <v>56</v>
      </c>
      <c r="B4" s="43"/>
      <c r="C4" s="43"/>
      <c r="D4" s="41" t="s">
        <v>22</v>
      </c>
      <c r="E4" s="71">
        <v>53580.72</v>
      </c>
      <c r="G4" s="79">
        <f>E4+E5-E18</f>
        <v>71073914</v>
      </c>
      <c r="H4" s="104">
        <v>71073914</v>
      </c>
      <c r="I4" s="79">
        <f>H4-G4</f>
        <v>0</v>
      </c>
    </row>
    <row r="5" spans="1:8" ht="15">
      <c r="A5" s="52" t="s">
        <v>23</v>
      </c>
      <c r="B5" s="43"/>
      <c r="C5" s="43"/>
      <c r="D5" s="41" t="s">
        <v>22</v>
      </c>
      <c r="E5" s="72">
        <f>E7+E8+E10</f>
        <v>71020333.28</v>
      </c>
      <c r="H5" s="65"/>
    </row>
    <row r="6" spans="1:8" ht="15">
      <c r="A6" s="52" t="s">
        <v>8</v>
      </c>
      <c r="B6" s="43"/>
      <c r="C6" s="43"/>
      <c r="D6" s="41" t="s">
        <v>22</v>
      </c>
      <c r="E6" s="73"/>
      <c r="H6" s="65"/>
    </row>
    <row r="7" spans="1:5" ht="30">
      <c r="A7" s="52" t="s">
        <v>158</v>
      </c>
      <c r="B7" s="43"/>
      <c r="C7" s="43"/>
      <c r="D7" s="41" t="s">
        <v>22</v>
      </c>
      <c r="E7" s="73">
        <v>56663481</v>
      </c>
    </row>
    <row r="8" spans="1:5" ht="15">
      <c r="A8" s="53" t="s">
        <v>132</v>
      </c>
      <c r="B8" s="43"/>
      <c r="C8" s="43"/>
      <c r="D8" s="41"/>
      <c r="E8" s="73">
        <v>2391993</v>
      </c>
    </row>
    <row r="9" spans="1:5" ht="15">
      <c r="A9" s="52" t="s">
        <v>29</v>
      </c>
      <c r="B9" s="43"/>
      <c r="C9" s="43"/>
      <c r="D9" s="41"/>
      <c r="E9" s="73"/>
    </row>
    <row r="10" spans="1:8" ht="75">
      <c r="A10" s="52" t="s">
        <v>133</v>
      </c>
      <c r="B10" s="43"/>
      <c r="C10" s="43"/>
      <c r="D10" s="41" t="s">
        <v>22</v>
      </c>
      <c r="E10" s="71">
        <f>E12+E13+E14</f>
        <v>11964859.28</v>
      </c>
      <c r="H10" s="79">
        <f>E10+E4</f>
        <v>12018440</v>
      </c>
    </row>
    <row r="11" spans="1:5" ht="15">
      <c r="A11" s="52" t="s">
        <v>8</v>
      </c>
      <c r="B11" s="43"/>
      <c r="C11" s="43"/>
      <c r="D11" s="41" t="s">
        <v>22</v>
      </c>
      <c r="E11" s="73"/>
    </row>
    <row r="12" spans="1:5" ht="15">
      <c r="A12" s="52" t="s">
        <v>156</v>
      </c>
      <c r="B12" s="43"/>
      <c r="C12" s="43"/>
      <c r="D12" s="41" t="s">
        <v>22</v>
      </c>
      <c r="E12" s="73">
        <f>9160548-53580.72</f>
        <v>9106967.28</v>
      </c>
    </row>
    <row r="13" spans="1:5" ht="15">
      <c r="A13" s="52" t="s">
        <v>157</v>
      </c>
      <c r="B13" s="43"/>
      <c r="C13" s="43"/>
      <c r="D13" s="41" t="s">
        <v>22</v>
      </c>
      <c r="E13" s="73">
        <v>2681600</v>
      </c>
    </row>
    <row r="14" spans="1:5" ht="18" customHeight="1">
      <c r="A14" s="52" t="s">
        <v>171</v>
      </c>
      <c r="B14" s="62"/>
      <c r="C14" s="62"/>
      <c r="D14" s="41"/>
      <c r="E14" s="73">
        <v>176292</v>
      </c>
    </row>
    <row r="15" spans="1:5" ht="30" hidden="1">
      <c r="A15" s="52" t="s">
        <v>94</v>
      </c>
      <c r="B15" s="43"/>
      <c r="C15" s="43"/>
      <c r="D15" s="41" t="s">
        <v>22</v>
      </c>
      <c r="E15" s="71"/>
    </row>
    <row r="16" spans="1:5" ht="15" hidden="1">
      <c r="A16" s="52" t="s">
        <v>8</v>
      </c>
      <c r="B16" s="43"/>
      <c r="C16" s="43"/>
      <c r="D16" s="41" t="s">
        <v>22</v>
      </c>
      <c r="E16" s="73"/>
    </row>
    <row r="17" spans="1:5" ht="15" hidden="1">
      <c r="A17" s="52" t="s">
        <v>95</v>
      </c>
      <c r="B17" s="43"/>
      <c r="C17" s="43"/>
      <c r="D17" s="41" t="s">
        <v>22</v>
      </c>
      <c r="E17" s="71"/>
    </row>
    <row r="18" spans="1:5" ht="21" customHeight="1">
      <c r="A18" s="52" t="s">
        <v>57</v>
      </c>
      <c r="B18" s="43"/>
      <c r="C18" s="43"/>
      <c r="D18" s="41" t="s">
        <v>22</v>
      </c>
      <c r="E18" s="73"/>
    </row>
    <row r="19" spans="1:8" ht="15">
      <c r="A19" s="52" t="s">
        <v>24</v>
      </c>
      <c r="B19" s="43"/>
      <c r="C19" s="43"/>
      <c r="D19" s="41">
        <v>900</v>
      </c>
      <c r="E19" s="72">
        <f>E21+E62+E145+E50+E40+E45+E140</f>
        <v>71073914</v>
      </c>
      <c r="H19" s="65">
        <f>H4-E19</f>
        <v>0</v>
      </c>
    </row>
    <row r="20" spans="1:5" ht="15">
      <c r="A20" s="52" t="s">
        <v>8</v>
      </c>
      <c r="B20" s="43"/>
      <c r="C20" s="43"/>
      <c r="D20" s="41"/>
      <c r="E20" s="73"/>
    </row>
    <row r="21" spans="1:5" ht="30">
      <c r="A21" s="52" t="s">
        <v>158</v>
      </c>
      <c r="B21" s="41" t="s">
        <v>162</v>
      </c>
      <c r="C21" s="43"/>
      <c r="D21" s="41" t="s">
        <v>22</v>
      </c>
      <c r="E21" s="89">
        <f>E26+E35+E36+E24+E23+E25</f>
        <v>9696430</v>
      </c>
    </row>
    <row r="22" spans="1:5" ht="51" customHeight="1">
      <c r="A22" s="98" t="s">
        <v>168</v>
      </c>
      <c r="B22" s="43"/>
      <c r="C22" s="82">
        <v>1210121020</v>
      </c>
      <c r="D22" s="44" t="s">
        <v>22</v>
      </c>
      <c r="E22" s="75"/>
    </row>
    <row r="23" spans="1:5" ht="17.25" customHeight="1">
      <c r="A23" s="77" t="s">
        <v>31</v>
      </c>
      <c r="B23" s="62"/>
      <c r="C23" s="63"/>
      <c r="D23" s="47">
        <v>211</v>
      </c>
      <c r="E23" s="71">
        <v>3800888</v>
      </c>
    </row>
    <row r="24" spans="1:5" ht="15">
      <c r="A24" s="55" t="s">
        <v>32</v>
      </c>
      <c r="B24" s="45"/>
      <c r="C24" s="46"/>
      <c r="D24" s="47">
        <v>266</v>
      </c>
      <c r="E24" s="73">
        <v>6000</v>
      </c>
    </row>
    <row r="25" spans="1:5" ht="15">
      <c r="A25" s="55" t="s">
        <v>134</v>
      </c>
      <c r="B25" s="45"/>
      <c r="C25" s="46"/>
      <c r="D25" s="47">
        <v>213</v>
      </c>
      <c r="E25" s="73">
        <v>1147868</v>
      </c>
    </row>
    <row r="26" spans="1:5" ht="15">
      <c r="A26" s="54" t="s">
        <v>41</v>
      </c>
      <c r="B26" s="45"/>
      <c r="C26" s="46"/>
      <c r="D26" s="47">
        <v>220</v>
      </c>
      <c r="E26" s="71">
        <f>E28+E29+E30+E31</f>
        <v>3961088</v>
      </c>
    </row>
    <row r="27" spans="1:5" ht="15">
      <c r="A27" s="54" t="s">
        <v>1</v>
      </c>
      <c r="B27" s="45"/>
      <c r="C27" s="46"/>
      <c r="D27" s="47"/>
      <c r="E27" s="73"/>
    </row>
    <row r="28" spans="1:5" ht="15">
      <c r="A28" s="54" t="s">
        <v>33</v>
      </c>
      <c r="B28" s="45"/>
      <c r="C28" s="46"/>
      <c r="D28" s="47">
        <v>221</v>
      </c>
      <c r="E28" s="73">
        <f>46982</f>
        <v>46982</v>
      </c>
    </row>
    <row r="29" spans="1:5" ht="15">
      <c r="A29" s="54" t="s">
        <v>35</v>
      </c>
      <c r="B29" s="45"/>
      <c r="C29" s="46"/>
      <c r="D29" s="47">
        <v>223</v>
      </c>
      <c r="E29" s="73">
        <v>3291988</v>
      </c>
    </row>
    <row r="30" spans="1:5" ht="15">
      <c r="A30" s="54" t="s">
        <v>37</v>
      </c>
      <c r="B30" s="45"/>
      <c r="C30" s="46"/>
      <c r="D30" s="47">
        <v>225</v>
      </c>
      <c r="E30" s="73">
        <v>367543</v>
      </c>
    </row>
    <row r="31" spans="1:5" ht="15">
      <c r="A31" s="54" t="s">
        <v>38</v>
      </c>
      <c r="B31" s="45"/>
      <c r="C31" s="46"/>
      <c r="D31" s="47">
        <v>226</v>
      </c>
      <c r="E31" s="73">
        <v>254575</v>
      </c>
    </row>
    <row r="32" spans="1:5" ht="15" hidden="1">
      <c r="A32" s="54" t="s">
        <v>58</v>
      </c>
      <c r="B32" s="45"/>
      <c r="C32" s="46"/>
      <c r="D32" s="47">
        <v>260</v>
      </c>
      <c r="E32" s="71">
        <f>E34</f>
        <v>0</v>
      </c>
    </row>
    <row r="33" spans="1:5" ht="15" hidden="1">
      <c r="A33" s="54" t="s">
        <v>1</v>
      </c>
      <c r="B33" s="45"/>
      <c r="C33" s="46"/>
      <c r="D33" s="47"/>
      <c r="E33" s="73"/>
    </row>
    <row r="34" spans="1:5" ht="15" hidden="1">
      <c r="A34" s="54" t="s">
        <v>59</v>
      </c>
      <c r="B34" s="45"/>
      <c r="C34" s="46"/>
      <c r="D34" s="47">
        <v>262</v>
      </c>
      <c r="E34" s="73">
        <v>0</v>
      </c>
    </row>
    <row r="35" spans="1:5" ht="15">
      <c r="A35" s="54" t="s">
        <v>60</v>
      </c>
      <c r="B35" s="45"/>
      <c r="C35" s="46"/>
      <c r="D35" s="47">
        <v>291</v>
      </c>
      <c r="E35" s="73">
        <v>657646</v>
      </c>
    </row>
    <row r="36" spans="1:5" ht="15">
      <c r="A36" s="54" t="s">
        <v>135</v>
      </c>
      <c r="B36" s="45"/>
      <c r="C36" s="46"/>
      <c r="D36" s="47">
        <v>300</v>
      </c>
      <c r="E36" s="71">
        <f>E39+E38</f>
        <v>122940</v>
      </c>
    </row>
    <row r="37" spans="1:5" ht="15">
      <c r="A37" s="54" t="s">
        <v>1</v>
      </c>
      <c r="B37" s="45"/>
      <c r="C37" s="46"/>
      <c r="D37" s="47"/>
      <c r="E37" s="73"/>
    </row>
    <row r="38" spans="1:5" ht="15" hidden="1">
      <c r="A38" s="54" t="s">
        <v>39</v>
      </c>
      <c r="B38" s="45"/>
      <c r="C38" s="46"/>
      <c r="D38" s="47">
        <v>310</v>
      </c>
      <c r="E38" s="73"/>
    </row>
    <row r="39" spans="1:5" ht="15">
      <c r="A39" s="54" t="s">
        <v>189</v>
      </c>
      <c r="B39" s="45"/>
      <c r="C39" s="46"/>
      <c r="D39" s="47">
        <v>346</v>
      </c>
      <c r="E39" s="73">
        <v>122940</v>
      </c>
    </row>
    <row r="40" spans="1:5" ht="27" hidden="1">
      <c r="A40" s="100" t="s">
        <v>180</v>
      </c>
      <c r="B40" s="102" t="s">
        <v>162</v>
      </c>
      <c r="C40" s="63" t="s">
        <v>181</v>
      </c>
      <c r="D40" s="47"/>
      <c r="E40" s="73">
        <f>E41</f>
        <v>0</v>
      </c>
    </row>
    <row r="41" spans="1:5" ht="15" hidden="1">
      <c r="A41" s="54" t="s">
        <v>30</v>
      </c>
      <c r="B41" s="101"/>
      <c r="D41" s="47"/>
      <c r="E41" s="73">
        <f>E43+E44</f>
        <v>0</v>
      </c>
    </row>
    <row r="42" spans="1:5" ht="15" hidden="1">
      <c r="A42" s="54" t="s">
        <v>1</v>
      </c>
      <c r="B42" s="45"/>
      <c r="C42" s="46"/>
      <c r="D42" s="47"/>
      <c r="E42" s="73"/>
    </row>
    <row r="43" spans="1:5" ht="15" hidden="1">
      <c r="A43" s="54" t="s">
        <v>31</v>
      </c>
      <c r="B43" s="45"/>
      <c r="C43" s="46"/>
      <c r="D43" s="47">
        <v>211</v>
      </c>
      <c r="E43" s="73"/>
    </row>
    <row r="44" spans="1:5" ht="15" hidden="1">
      <c r="A44" s="54" t="s">
        <v>134</v>
      </c>
      <c r="B44" s="45"/>
      <c r="C44" s="46"/>
      <c r="D44" s="47">
        <v>213</v>
      </c>
      <c r="E44" s="73"/>
    </row>
    <row r="45" spans="1:5" ht="40.5">
      <c r="A45" s="100" t="s">
        <v>183</v>
      </c>
      <c r="B45" s="102" t="s">
        <v>162</v>
      </c>
      <c r="C45" s="63" t="s">
        <v>195</v>
      </c>
      <c r="D45" s="47"/>
      <c r="E45" s="73">
        <f>E46</f>
        <v>74808</v>
      </c>
    </row>
    <row r="46" spans="1:5" ht="15">
      <c r="A46" s="54" t="s">
        <v>30</v>
      </c>
      <c r="B46" s="45"/>
      <c r="C46" s="46"/>
      <c r="D46" s="47"/>
      <c r="E46" s="73">
        <f>E48+E49</f>
        <v>74808</v>
      </c>
    </row>
    <row r="47" spans="1:5" ht="15">
      <c r="A47" s="54" t="s">
        <v>1</v>
      </c>
      <c r="B47" s="45"/>
      <c r="C47" s="46"/>
      <c r="D47" s="47"/>
      <c r="E47" s="73"/>
    </row>
    <row r="48" spans="1:5" ht="15">
      <c r="A48" s="54" t="s">
        <v>31</v>
      </c>
      <c r="B48" s="45"/>
      <c r="C48" s="46"/>
      <c r="D48" s="47">
        <v>211</v>
      </c>
      <c r="E48" s="73">
        <v>57456</v>
      </c>
    </row>
    <row r="49" spans="1:5" ht="15">
      <c r="A49" s="54" t="s">
        <v>134</v>
      </c>
      <c r="B49" s="45"/>
      <c r="C49" s="46"/>
      <c r="D49" s="47">
        <v>213</v>
      </c>
      <c r="E49" s="73">
        <v>17352</v>
      </c>
    </row>
    <row r="50" spans="1:5" ht="30">
      <c r="A50" s="52" t="s">
        <v>158</v>
      </c>
      <c r="B50" s="41" t="s">
        <v>169</v>
      </c>
      <c r="C50" s="46"/>
      <c r="D50" s="47"/>
      <c r="E50" s="90">
        <f>E52+E56+E59</f>
        <v>45470896</v>
      </c>
    </row>
    <row r="51" spans="1:5" ht="54">
      <c r="A51" s="99" t="s">
        <v>163</v>
      </c>
      <c r="B51" s="45" t="s">
        <v>159</v>
      </c>
      <c r="C51" s="80">
        <v>1210376210</v>
      </c>
      <c r="D51" s="47"/>
      <c r="E51" s="73"/>
    </row>
    <row r="52" spans="1:5" ht="15">
      <c r="A52" s="54" t="s">
        <v>30</v>
      </c>
      <c r="B52" s="45"/>
      <c r="C52" s="46"/>
      <c r="D52" s="47">
        <v>210</v>
      </c>
      <c r="E52" s="73">
        <f>E54+E55</f>
        <v>45228453</v>
      </c>
    </row>
    <row r="53" spans="1:5" ht="15">
      <c r="A53" s="54" t="s">
        <v>1</v>
      </c>
      <c r="B53" s="45"/>
      <c r="C53" s="46"/>
      <c r="D53" s="47"/>
      <c r="E53" s="73"/>
    </row>
    <row r="54" spans="1:5" ht="15">
      <c r="A54" s="54" t="s">
        <v>31</v>
      </c>
      <c r="B54" s="45"/>
      <c r="C54" s="46"/>
      <c r="D54" s="47">
        <v>211</v>
      </c>
      <c r="E54" s="73">
        <v>34737675</v>
      </c>
    </row>
    <row r="55" spans="1:5" ht="15">
      <c r="A55" s="54" t="s">
        <v>134</v>
      </c>
      <c r="B55" s="45"/>
      <c r="C55" s="46"/>
      <c r="D55" s="47">
        <v>213</v>
      </c>
      <c r="E55" s="73">
        <v>10490778</v>
      </c>
    </row>
    <row r="56" spans="1:5" ht="15">
      <c r="A56" s="54" t="s">
        <v>41</v>
      </c>
      <c r="B56" s="45"/>
      <c r="C56" s="46"/>
      <c r="D56" s="47">
        <v>220</v>
      </c>
      <c r="E56" s="73">
        <f>E58</f>
        <v>25249</v>
      </c>
    </row>
    <row r="57" spans="1:5" ht="15">
      <c r="A57" s="54" t="s">
        <v>1</v>
      </c>
      <c r="B57" s="62"/>
      <c r="C57" s="62"/>
      <c r="D57" s="42"/>
      <c r="E57" s="73"/>
    </row>
    <row r="58" spans="1:5" ht="15">
      <c r="A58" s="54" t="s">
        <v>38</v>
      </c>
      <c r="B58" s="45"/>
      <c r="C58" s="46"/>
      <c r="D58" s="47">
        <v>226</v>
      </c>
      <c r="E58" s="73">
        <v>25249</v>
      </c>
    </row>
    <row r="59" spans="1:5" ht="15">
      <c r="A59" s="54" t="s">
        <v>135</v>
      </c>
      <c r="B59" s="45"/>
      <c r="C59" s="46"/>
      <c r="D59" s="47">
        <v>300</v>
      </c>
      <c r="E59" s="73">
        <f>E61</f>
        <v>217194</v>
      </c>
    </row>
    <row r="60" spans="1:5" ht="15">
      <c r="A60" s="54" t="s">
        <v>1</v>
      </c>
      <c r="B60" s="45"/>
      <c r="C60" s="46"/>
      <c r="D60" s="47"/>
      <c r="E60" s="73"/>
    </row>
    <row r="61" spans="1:5" ht="15">
      <c r="A61" s="54" t="s">
        <v>189</v>
      </c>
      <c r="B61" s="45"/>
      <c r="C61" s="46"/>
      <c r="D61" s="47">
        <v>346</v>
      </c>
      <c r="E61" s="73">
        <v>217194</v>
      </c>
    </row>
    <row r="62" spans="1:5" ht="25.5">
      <c r="A62" s="64" t="s">
        <v>153</v>
      </c>
      <c r="B62" s="41" t="s">
        <v>136</v>
      </c>
      <c r="C62" s="43"/>
      <c r="D62" s="41"/>
      <c r="E62" s="74">
        <f>E63+E107+E111+E123+E71+E83+E127+E98+E78+E103+E135</f>
        <v>2391993</v>
      </c>
    </row>
    <row r="63" spans="1:5" ht="54" hidden="1">
      <c r="A63" s="100" t="s">
        <v>179</v>
      </c>
      <c r="B63" s="41"/>
      <c r="C63" s="81">
        <v>1211121130</v>
      </c>
      <c r="D63" s="48"/>
      <c r="E63" s="91">
        <f>E64+E68</f>
        <v>0</v>
      </c>
    </row>
    <row r="64" spans="1:5" ht="15" hidden="1">
      <c r="A64" s="54" t="s">
        <v>41</v>
      </c>
      <c r="B64" s="45"/>
      <c r="C64" s="46"/>
      <c r="D64" s="47">
        <v>220</v>
      </c>
      <c r="E64" s="92">
        <f>E66+E67</f>
        <v>0</v>
      </c>
    </row>
    <row r="65" spans="1:5" ht="15" hidden="1">
      <c r="A65" s="54" t="s">
        <v>1</v>
      </c>
      <c r="B65" s="45"/>
      <c r="C65" s="46"/>
      <c r="D65" s="47"/>
      <c r="E65" s="93"/>
    </row>
    <row r="66" spans="1:5" ht="15" hidden="1">
      <c r="A66" s="54" t="s">
        <v>37</v>
      </c>
      <c r="B66" s="45"/>
      <c r="C66" s="46"/>
      <c r="D66" s="47">
        <v>225</v>
      </c>
      <c r="E66" s="93"/>
    </row>
    <row r="67" spans="1:5" ht="15" hidden="1">
      <c r="A67" s="54" t="s">
        <v>38</v>
      </c>
      <c r="B67" s="45"/>
      <c r="C67" s="46"/>
      <c r="D67" s="47">
        <v>226</v>
      </c>
      <c r="E67" s="93"/>
    </row>
    <row r="68" spans="1:5" ht="15" hidden="1">
      <c r="A68" s="54" t="s">
        <v>135</v>
      </c>
      <c r="B68" s="45"/>
      <c r="C68" s="46"/>
      <c r="D68" s="47">
        <v>300</v>
      </c>
      <c r="E68" s="92">
        <f>E70</f>
        <v>0</v>
      </c>
    </row>
    <row r="69" spans="1:5" ht="15" hidden="1">
      <c r="A69" s="54" t="s">
        <v>1</v>
      </c>
      <c r="B69" s="45"/>
      <c r="C69" s="46"/>
      <c r="D69" s="47"/>
      <c r="E69" s="93"/>
    </row>
    <row r="70" spans="1:5" ht="15" hidden="1">
      <c r="A70" s="54" t="s">
        <v>39</v>
      </c>
      <c r="B70" s="45"/>
      <c r="C70" s="46"/>
      <c r="D70" s="47">
        <v>310</v>
      </c>
      <c r="E70" s="93"/>
    </row>
    <row r="71" spans="1:5" ht="38.25">
      <c r="A71" s="70" t="s">
        <v>167</v>
      </c>
      <c r="B71" s="45"/>
      <c r="C71" s="78">
        <v>1211921150</v>
      </c>
      <c r="D71" s="47"/>
      <c r="E71" s="94">
        <f>E72+E75</f>
        <v>400000</v>
      </c>
    </row>
    <row r="72" spans="1:5" ht="15">
      <c r="A72" s="54" t="s">
        <v>41</v>
      </c>
      <c r="B72" s="45"/>
      <c r="C72" s="46"/>
      <c r="D72" s="47">
        <v>220</v>
      </c>
      <c r="E72" s="73">
        <f>E74</f>
        <v>400000</v>
      </c>
    </row>
    <row r="73" spans="1:5" ht="15">
      <c r="A73" s="54" t="s">
        <v>1</v>
      </c>
      <c r="B73" s="45"/>
      <c r="C73" s="46"/>
      <c r="D73" s="47"/>
      <c r="E73" s="73"/>
    </row>
    <row r="74" spans="1:5" ht="15">
      <c r="A74" s="54" t="s">
        <v>37</v>
      </c>
      <c r="B74" s="45"/>
      <c r="C74" s="46"/>
      <c r="D74" s="47">
        <v>225</v>
      </c>
      <c r="E74" s="73">
        <v>400000</v>
      </c>
    </row>
    <row r="75" spans="1:5" ht="15" hidden="1">
      <c r="A75" s="54" t="s">
        <v>135</v>
      </c>
      <c r="B75" s="45"/>
      <c r="C75" s="46"/>
      <c r="D75" s="47">
        <v>300</v>
      </c>
      <c r="E75" s="93">
        <f>E77</f>
        <v>0</v>
      </c>
    </row>
    <row r="76" spans="1:5" ht="15" hidden="1">
      <c r="A76" s="54" t="s">
        <v>1</v>
      </c>
      <c r="B76" s="45"/>
      <c r="C76" s="46"/>
      <c r="D76" s="47"/>
      <c r="E76" s="93"/>
    </row>
    <row r="77" spans="1:5" ht="15" hidden="1">
      <c r="A77" s="54" t="s">
        <v>39</v>
      </c>
      <c r="B77" s="45"/>
      <c r="C77" s="46"/>
      <c r="D77" s="47">
        <v>310</v>
      </c>
      <c r="E77" s="93"/>
    </row>
    <row r="78" spans="1:5" ht="15" hidden="1">
      <c r="A78" s="83" t="s">
        <v>174</v>
      </c>
      <c r="B78" s="45"/>
      <c r="C78" s="78">
        <v>9940090300</v>
      </c>
      <c r="D78" s="47"/>
      <c r="E78" s="94">
        <f>E80+E82</f>
        <v>0</v>
      </c>
    </row>
    <row r="79" spans="1:5" ht="15" hidden="1">
      <c r="A79" s="84" t="s">
        <v>175</v>
      </c>
      <c r="B79" s="45"/>
      <c r="C79" s="46"/>
      <c r="D79" s="47"/>
      <c r="E79" s="93"/>
    </row>
    <row r="80" spans="1:5" ht="15" hidden="1">
      <c r="A80" s="54" t="s">
        <v>176</v>
      </c>
      <c r="B80" s="45"/>
      <c r="C80" s="46"/>
      <c r="D80" s="47">
        <v>290</v>
      </c>
      <c r="E80" s="93"/>
    </row>
    <row r="81" spans="1:5" ht="15" hidden="1">
      <c r="A81" s="54" t="s">
        <v>178</v>
      </c>
      <c r="B81" s="45"/>
      <c r="C81" s="46"/>
      <c r="D81" s="47"/>
      <c r="E81" s="93"/>
    </row>
    <row r="82" spans="1:5" ht="15" hidden="1">
      <c r="A82" s="54" t="s">
        <v>176</v>
      </c>
      <c r="B82" s="45"/>
      <c r="C82" s="46"/>
      <c r="D82" s="47">
        <v>291</v>
      </c>
      <c r="E82" s="93"/>
    </row>
    <row r="83" spans="1:5" ht="54">
      <c r="A83" s="98" t="s">
        <v>168</v>
      </c>
      <c r="B83" s="45"/>
      <c r="C83" s="78">
        <v>1210121020</v>
      </c>
      <c r="D83" s="47"/>
      <c r="E83" s="94">
        <f>E84+E90+E95+E87</f>
        <v>1580</v>
      </c>
    </row>
    <row r="84" spans="1:5" ht="15" hidden="1">
      <c r="A84" s="54" t="s">
        <v>30</v>
      </c>
      <c r="B84" s="45"/>
      <c r="C84" s="46"/>
      <c r="D84" s="47">
        <v>210</v>
      </c>
      <c r="E84" s="93">
        <f>E86</f>
        <v>0</v>
      </c>
    </row>
    <row r="85" spans="1:5" ht="15" hidden="1">
      <c r="A85" s="54" t="s">
        <v>1</v>
      </c>
      <c r="B85" s="45"/>
      <c r="C85" s="46"/>
      <c r="D85" s="47"/>
      <c r="E85" s="73"/>
    </row>
    <row r="86" spans="1:5" ht="15" hidden="1">
      <c r="A86" s="54" t="s">
        <v>134</v>
      </c>
      <c r="B86" s="45"/>
      <c r="C86" s="46"/>
      <c r="D86" s="47">
        <v>213</v>
      </c>
      <c r="E86" s="73"/>
    </row>
    <row r="87" spans="1:5" ht="15" hidden="1">
      <c r="A87" s="54" t="s">
        <v>41</v>
      </c>
      <c r="B87" s="45"/>
      <c r="C87" s="46"/>
      <c r="D87" s="47">
        <v>220</v>
      </c>
      <c r="E87" s="73">
        <f>E89</f>
        <v>0</v>
      </c>
    </row>
    <row r="88" spans="1:5" ht="15" hidden="1">
      <c r="A88" s="54" t="s">
        <v>1</v>
      </c>
      <c r="B88" s="45"/>
      <c r="C88" s="46"/>
      <c r="D88" s="47"/>
      <c r="E88" s="73"/>
    </row>
    <row r="89" spans="1:5" ht="15" hidden="1">
      <c r="A89" s="54" t="s">
        <v>37</v>
      </c>
      <c r="B89" s="45"/>
      <c r="C89" s="46"/>
      <c r="D89" s="47">
        <v>225</v>
      </c>
      <c r="E89" s="73"/>
    </row>
    <row r="90" spans="1:5" ht="15">
      <c r="A90" s="54" t="s">
        <v>41</v>
      </c>
      <c r="B90" s="45"/>
      <c r="C90" s="46"/>
      <c r="D90" s="47">
        <v>220</v>
      </c>
      <c r="E90" s="73">
        <f>E93+E94+E92</f>
        <v>1580</v>
      </c>
    </row>
    <row r="91" spans="1:5" ht="15">
      <c r="A91" s="54" t="s">
        <v>1</v>
      </c>
      <c r="B91" s="45"/>
      <c r="C91" s="46"/>
      <c r="D91" s="47"/>
      <c r="E91" s="73"/>
    </row>
    <row r="92" spans="1:5" ht="15" hidden="1">
      <c r="A92" s="54" t="s">
        <v>35</v>
      </c>
      <c r="B92" s="45"/>
      <c r="C92" s="46"/>
      <c r="D92" s="47">
        <v>223</v>
      </c>
      <c r="E92" s="73"/>
    </row>
    <row r="93" spans="1:5" ht="15" hidden="1">
      <c r="A93" s="54" t="s">
        <v>37</v>
      </c>
      <c r="B93" s="45"/>
      <c r="C93" s="46"/>
      <c r="D93" s="47">
        <v>225</v>
      </c>
      <c r="E93" s="73">
        <v>0</v>
      </c>
    </row>
    <row r="94" spans="1:5" ht="15">
      <c r="A94" s="54" t="s">
        <v>38</v>
      </c>
      <c r="B94" s="45"/>
      <c r="C94" s="46"/>
      <c r="D94" s="47">
        <v>226</v>
      </c>
      <c r="E94" s="93">
        <v>1580</v>
      </c>
    </row>
    <row r="95" spans="1:5" ht="15" hidden="1">
      <c r="A95" s="54" t="s">
        <v>135</v>
      </c>
      <c r="B95" s="45"/>
      <c r="C95" s="46"/>
      <c r="D95" s="47">
        <v>300</v>
      </c>
      <c r="E95" s="93">
        <f>E97</f>
        <v>0</v>
      </c>
    </row>
    <row r="96" spans="1:5" ht="15" hidden="1">
      <c r="A96" s="54" t="s">
        <v>1</v>
      </c>
      <c r="B96" s="45"/>
      <c r="C96" s="46"/>
      <c r="D96" s="47"/>
      <c r="E96" s="93"/>
    </row>
    <row r="97" spans="1:5" ht="15" hidden="1">
      <c r="A97" s="54" t="s">
        <v>40</v>
      </c>
      <c r="B97" s="45"/>
      <c r="C97" s="46"/>
      <c r="D97" s="47">
        <v>340</v>
      </c>
      <c r="E97" s="93"/>
    </row>
    <row r="98" spans="1:5" ht="27" hidden="1">
      <c r="A98" s="67" t="s">
        <v>173</v>
      </c>
      <c r="B98" s="45"/>
      <c r="C98" s="78">
        <v>9990021090</v>
      </c>
      <c r="D98" s="47"/>
      <c r="E98" s="94">
        <f>E100</f>
        <v>0</v>
      </c>
    </row>
    <row r="99" spans="1:5" ht="15" hidden="1">
      <c r="A99" s="67"/>
      <c r="B99" s="45"/>
      <c r="C99" s="78"/>
      <c r="D99" s="47"/>
      <c r="E99" s="94"/>
    </row>
    <row r="100" spans="1:5" ht="15" hidden="1">
      <c r="A100" s="54" t="s">
        <v>135</v>
      </c>
      <c r="B100" s="45"/>
      <c r="C100" s="46"/>
      <c r="D100" s="47">
        <v>300</v>
      </c>
      <c r="E100" s="93">
        <f>E102</f>
        <v>0</v>
      </c>
    </row>
    <row r="101" spans="1:5" ht="15" hidden="1">
      <c r="A101" s="54" t="s">
        <v>1</v>
      </c>
      <c r="B101" s="45"/>
      <c r="C101" s="46"/>
      <c r="D101" s="47"/>
      <c r="E101" s="93"/>
    </row>
    <row r="102" spans="1:5" ht="15" hidden="1">
      <c r="A102" s="54" t="s">
        <v>40</v>
      </c>
      <c r="B102" s="45"/>
      <c r="C102" s="46"/>
      <c r="D102" s="47">
        <v>340</v>
      </c>
      <c r="E102" s="93"/>
    </row>
    <row r="103" spans="1:5" s="87" customFormat="1" ht="51" hidden="1">
      <c r="A103" s="70" t="s">
        <v>177</v>
      </c>
      <c r="B103" s="85"/>
      <c r="C103" s="88">
        <v>9990021130</v>
      </c>
      <c r="D103" s="86"/>
      <c r="E103" s="95">
        <f>E104</f>
        <v>0</v>
      </c>
    </row>
    <row r="104" spans="1:5" ht="15" hidden="1">
      <c r="A104" s="54" t="s">
        <v>41</v>
      </c>
      <c r="B104" s="45"/>
      <c r="C104" s="46"/>
      <c r="D104" s="47">
        <v>220</v>
      </c>
      <c r="E104" s="93">
        <f>E106</f>
        <v>0</v>
      </c>
    </row>
    <row r="105" spans="1:5" ht="15" hidden="1">
      <c r="A105" s="54" t="s">
        <v>1</v>
      </c>
      <c r="B105" s="45"/>
      <c r="C105" s="46"/>
      <c r="D105" s="47"/>
      <c r="E105" s="93"/>
    </row>
    <row r="106" spans="1:5" ht="15" hidden="1">
      <c r="A106" s="54" t="s">
        <v>37</v>
      </c>
      <c r="B106" s="45"/>
      <c r="C106" s="46"/>
      <c r="D106" s="47">
        <v>225</v>
      </c>
      <c r="E106" s="73"/>
    </row>
    <row r="107" spans="1:5" ht="27">
      <c r="A107" s="67" t="s">
        <v>164</v>
      </c>
      <c r="B107" s="41"/>
      <c r="C107" s="81">
        <v>1210821090</v>
      </c>
      <c r="D107" s="48"/>
      <c r="E107" s="91">
        <f>E110</f>
        <v>1899273</v>
      </c>
    </row>
    <row r="108" spans="1:5" ht="15">
      <c r="A108" s="54" t="s">
        <v>135</v>
      </c>
      <c r="B108" s="45"/>
      <c r="C108" s="46"/>
      <c r="D108" s="47">
        <v>300</v>
      </c>
      <c r="E108" s="92">
        <f>E110</f>
        <v>1899273</v>
      </c>
    </row>
    <row r="109" spans="1:5" ht="15">
      <c r="A109" s="54" t="s">
        <v>1</v>
      </c>
      <c r="B109" s="45"/>
      <c r="C109" s="46"/>
      <c r="D109" s="47"/>
      <c r="E109" s="93"/>
    </row>
    <row r="110" spans="1:5" ht="15">
      <c r="A110" s="54" t="s">
        <v>190</v>
      </c>
      <c r="B110" s="45"/>
      <c r="C110" s="46"/>
      <c r="D110" s="47">
        <v>342</v>
      </c>
      <c r="E110" s="93">
        <v>1899273</v>
      </c>
    </row>
    <row r="111" spans="1:5" ht="54" hidden="1">
      <c r="A111" s="98" t="s">
        <v>168</v>
      </c>
      <c r="B111" s="45"/>
      <c r="C111" s="78">
        <v>9990021020</v>
      </c>
      <c r="D111" s="47"/>
      <c r="E111" s="96">
        <f>E112+E115+E120</f>
        <v>0</v>
      </c>
    </row>
    <row r="112" spans="1:5" ht="15" hidden="1">
      <c r="A112" s="54" t="s">
        <v>30</v>
      </c>
      <c r="B112" s="45"/>
      <c r="C112" s="46"/>
      <c r="D112" s="47">
        <v>210</v>
      </c>
      <c r="E112" s="93">
        <f>E114</f>
        <v>0</v>
      </c>
    </row>
    <row r="113" spans="1:5" ht="15" hidden="1">
      <c r="A113" s="54" t="s">
        <v>1</v>
      </c>
      <c r="B113" s="45"/>
      <c r="C113" s="46"/>
      <c r="D113" s="47"/>
      <c r="E113" s="73"/>
    </row>
    <row r="114" spans="1:5" ht="15" hidden="1">
      <c r="A114" s="54" t="s">
        <v>134</v>
      </c>
      <c r="B114" s="45"/>
      <c r="C114" s="46"/>
      <c r="D114" s="47">
        <v>213</v>
      </c>
      <c r="E114" s="73"/>
    </row>
    <row r="115" spans="1:5" ht="15" hidden="1">
      <c r="A115" s="54" t="s">
        <v>41</v>
      </c>
      <c r="B115" s="45"/>
      <c r="C115" s="46"/>
      <c r="D115" s="47">
        <v>220</v>
      </c>
      <c r="E115" s="73">
        <f>E119+E118+E117</f>
        <v>0</v>
      </c>
    </row>
    <row r="116" spans="1:5" ht="15" hidden="1">
      <c r="A116" s="54" t="s">
        <v>1</v>
      </c>
      <c r="B116" s="45"/>
      <c r="C116" s="46"/>
      <c r="D116" s="47"/>
      <c r="E116" s="73"/>
    </row>
    <row r="117" spans="1:5" ht="15" hidden="1">
      <c r="A117" s="54" t="s">
        <v>35</v>
      </c>
      <c r="B117" s="45"/>
      <c r="C117" s="46"/>
      <c r="D117" s="47">
        <v>223</v>
      </c>
      <c r="E117" s="73"/>
    </row>
    <row r="118" spans="1:5" ht="15" hidden="1">
      <c r="A118" s="54" t="s">
        <v>37</v>
      </c>
      <c r="B118" s="45"/>
      <c r="C118" s="46"/>
      <c r="D118" s="47">
        <v>225</v>
      </c>
      <c r="E118" s="73"/>
    </row>
    <row r="119" spans="1:5" ht="15" hidden="1">
      <c r="A119" s="54" t="s">
        <v>38</v>
      </c>
      <c r="B119" s="45"/>
      <c r="C119" s="46"/>
      <c r="D119" s="47">
        <v>226</v>
      </c>
      <c r="E119" s="93"/>
    </row>
    <row r="120" spans="1:5" ht="15" hidden="1">
      <c r="A120" s="54" t="s">
        <v>135</v>
      </c>
      <c r="B120" s="45"/>
      <c r="C120" s="46"/>
      <c r="D120" s="47">
        <v>300</v>
      </c>
      <c r="E120" s="93">
        <f>E122</f>
        <v>0</v>
      </c>
    </row>
    <row r="121" spans="1:5" ht="15" hidden="1">
      <c r="A121" s="54" t="s">
        <v>1</v>
      </c>
      <c r="B121" s="45"/>
      <c r="C121" s="46"/>
      <c r="D121" s="47"/>
      <c r="E121" s="93"/>
    </row>
    <row r="122" spans="1:5" ht="15" hidden="1">
      <c r="A122" s="54" t="s">
        <v>40</v>
      </c>
      <c r="B122" s="45"/>
      <c r="C122" s="46"/>
      <c r="D122" s="47">
        <v>340</v>
      </c>
      <c r="E122" s="93"/>
    </row>
    <row r="123" spans="1:5" ht="89.25" hidden="1">
      <c r="A123" s="69" t="s">
        <v>166</v>
      </c>
      <c r="B123" s="45"/>
      <c r="C123" s="78">
        <v>9990091030</v>
      </c>
      <c r="D123" s="47"/>
      <c r="E123" s="97">
        <f>E124</f>
        <v>0</v>
      </c>
    </row>
    <row r="124" spans="1:5" ht="15" hidden="1">
      <c r="A124" s="54" t="s">
        <v>135</v>
      </c>
      <c r="B124" s="45"/>
      <c r="C124" s="46"/>
      <c r="D124" s="47">
        <v>300</v>
      </c>
      <c r="E124" s="93">
        <f>E126</f>
        <v>0</v>
      </c>
    </row>
    <row r="125" spans="1:5" ht="15" hidden="1">
      <c r="A125" s="54" t="s">
        <v>1</v>
      </c>
      <c r="B125" s="45"/>
      <c r="C125" s="46"/>
      <c r="D125" s="47"/>
      <c r="E125" s="93"/>
    </row>
    <row r="126" spans="1:5" ht="15" hidden="1">
      <c r="A126" s="54" t="s">
        <v>39</v>
      </c>
      <c r="B126" s="45"/>
      <c r="C126" s="46"/>
      <c r="D126" s="47">
        <v>310</v>
      </c>
      <c r="E126" s="93"/>
    </row>
    <row r="127" spans="1:5" ht="45.75" customHeight="1" hidden="1">
      <c r="A127" s="66" t="s">
        <v>172</v>
      </c>
      <c r="B127" s="45"/>
      <c r="C127" s="78">
        <v>9990021150</v>
      </c>
      <c r="D127" s="47"/>
      <c r="E127" s="97">
        <f>E128+E132</f>
        <v>0</v>
      </c>
    </row>
    <row r="128" spans="1:5" ht="15" hidden="1">
      <c r="A128" s="54" t="s">
        <v>41</v>
      </c>
      <c r="B128" s="45"/>
      <c r="C128" s="46"/>
      <c r="D128" s="47">
        <v>220</v>
      </c>
      <c r="E128" s="92">
        <f>E130+E131</f>
        <v>0</v>
      </c>
    </row>
    <row r="129" spans="1:5" ht="15" hidden="1">
      <c r="A129" s="54" t="s">
        <v>1</v>
      </c>
      <c r="B129" s="45"/>
      <c r="C129" s="46"/>
      <c r="D129" s="47"/>
      <c r="E129" s="93"/>
    </row>
    <row r="130" spans="1:5" ht="15" hidden="1">
      <c r="A130" s="54" t="s">
        <v>37</v>
      </c>
      <c r="B130" s="45"/>
      <c r="C130" s="46"/>
      <c r="D130" s="47">
        <v>225</v>
      </c>
      <c r="E130" s="73"/>
    </row>
    <row r="131" spans="1:5" ht="15" hidden="1">
      <c r="A131" s="54" t="s">
        <v>38</v>
      </c>
      <c r="B131" s="45"/>
      <c r="C131" s="46"/>
      <c r="D131" s="47">
        <v>226</v>
      </c>
      <c r="E131" s="73"/>
    </row>
    <row r="132" spans="1:5" ht="15" hidden="1">
      <c r="A132" s="54" t="s">
        <v>135</v>
      </c>
      <c r="B132" s="45"/>
      <c r="C132" s="46"/>
      <c r="D132" s="47">
        <v>300</v>
      </c>
      <c r="E132" s="71">
        <f>E134</f>
        <v>0</v>
      </c>
    </row>
    <row r="133" spans="1:5" ht="15" hidden="1">
      <c r="A133" s="54" t="s">
        <v>1</v>
      </c>
      <c r="B133" s="45"/>
      <c r="C133" s="46"/>
      <c r="D133" s="47"/>
      <c r="E133" s="73"/>
    </row>
    <row r="134" spans="1:5" ht="15" hidden="1">
      <c r="A134" s="54" t="s">
        <v>39</v>
      </c>
      <c r="B134" s="45"/>
      <c r="C134" s="46"/>
      <c r="D134" s="47">
        <v>310</v>
      </c>
      <c r="E134" s="73"/>
    </row>
    <row r="135" spans="1:5" ht="81">
      <c r="A135" s="100" t="s">
        <v>185</v>
      </c>
      <c r="B135" s="102" t="s">
        <v>186</v>
      </c>
      <c r="C135" s="63">
        <v>1212076240</v>
      </c>
      <c r="D135" s="47"/>
      <c r="E135" s="73">
        <f>E136</f>
        <v>91140</v>
      </c>
    </row>
    <row r="136" spans="1:5" ht="15">
      <c r="A136" s="54" t="s">
        <v>30</v>
      </c>
      <c r="B136" s="45"/>
      <c r="C136" s="46"/>
      <c r="D136" s="47"/>
      <c r="E136" s="73">
        <f>E138+E139</f>
        <v>91140</v>
      </c>
    </row>
    <row r="137" spans="1:5" ht="15">
      <c r="A137" s="54" t="s">
        <v>1</v>
      </c>
      <c r="B137" s="45"/>
      <c r="C137" s="46"/>
      <c r="D137" s="47"/>
      <c r="E137" s="73"/>
    </row>
    <row r="138" spans="1:5" ht="15">
      <c r="A138" s="54" t="s">
        <v>31</v>
      </c>
      <c r="B138" s="45"/>
      <c r="C138" s="46"/>
      <c r="D138" s="47">
        <v>211</v>
      </c>
      <c r="E138" s="73">
        <v>70000</v>
      </c>
    </row>
    <row r="139" spans="1:5" ht="15">
      <c r="A139" s="54" t="s">
        <v>134</v>
      </c>
      <c r="B139" s="45"/>
      <c r="C139" s="46"/>
      <c r="D139" s="47">
        <v>213</v>
      </c>
      <c r="E139" s="73">
        <v>21140</v>
      </c>
    </row>
    <row r="140" spans="1:5" ht="40.5">
      <c r="A140" s="100" t="s">
        <v>184</v>
      </c>
      <c r="B140" s="102" t="s">
        <v>182</v>
      </c>
      <c r="C140" s="63">
        <v>1210171053</v>
      </c>
      <c r="D140" s="47"/>
      <c r="E140" s="103">
        <f>E141</f>
        <v>1421347</v>
      </c>
    </row>
    <row r="141" spans="1:5" ht="15">
      <c r="A141" s="54" t="s">
        <v>30</v>
      </c>
      <c r="B141" s="45"/>
      <c r="C141" s="46"/>
      <c r="D141" s="47"/>
      <c r="E141" s="73">
        <f>E143+E144</f>
        <v>1421347</v>
      </c>
    </row>
    <row r="142" spans="1:5" ht="15">
      <c r="A142" s="54" t="s">
        <v>1</v>
      </c>
      <c r="B142" s="45"/>
      <c r="C142" s="46"/>
      <c r="D142" s="47"/>
      <c r="E142" s="73"/>
    </row>
    <row r="143" spans="1:5" ht="15">
      <c r="A143" s="54" t="s">
        <v>31</v>
      </c>
      <c r="B143" s="45"/>
      <c r="C143" s="46"/>
      <c r="D143" s="47">
        <v>211</v>
      </c>
      <c r="E143" s="73">
        <v>1091664</v>
      </c>
    </row>
    <row r="144" spans="1:5" ht="15">
      <c r="A144" s="54" t="s">
        <v>134</v>
      </c>
      <c r="B144" s="45"/>
      <c r="C144" s="46"/>
      <c r="D144" s="47">
        <v>213</v>
      </c>
      <c r="E144" s="73">
        <v>329683</v>
      </c>
    </row>
    <row r="145" spans="1:5" ht="75.75" customHeight="1">
      <c r="A145" s="68" t="s">
        <v>133</v>
      </c>
      <c r="B145" s="41" t="s">
        <v>137</v>
      </c>
      <c r="C145" s="43"/>
      <c r="D145" s="41"/>
      <c r="E145" s="74">
        <f>E146+E151+E164+E163+E169</f>
        <v>12018440</v>
      </c>
    </row>
    <row r="146" spans="1:5" ht="15">
      <c r="A146" s="54" t="s">
        <v>30</v>
      </c>
      <c r="B146" s="45"/>
      <c r="C146" s="46"/>
      <c r="D146" s="47">
        <v>210</v>
      </c>
      <c r="E146" s="71">
        <f>E148+E150</f>
        <v>2200992.46</v>
      </c>
    </row>
    <row r="147" spans="1:5" ht="15">
      <c r="A147" s="54" t="s">
        <v>1</v>
      </c>
      <c r="B147" s="43"/>
      <c r="C147" s="43"/>
      <c r="D147" s="42"/>
      <c r="E147" s="73"/>
    </row>
    <row r="148" spans="1:5" ht="15">
      <c r="A148" s="54" t="s">
        <v>31</v>
      </c>
      <c r="B148" s="45"/>
      <c r="C148" s="46"/>
      <c r="D148" s="47">
        <v>211</v>
      </c>
      <c r="E148" s="73">
        <v>1690470.4</v>
      </c>
    </row>
    <row r="149" spans="1:5" ht="15" hidden="1">
      <c r="A149" s="55" t="s">
        <v>32</v>
      </c>
      <c r="B149" s="45"/>
      <c r="C149" s="46"/>
      <c r="D149" s="47">
        <v>212</v>
      </c>
      <c r="E149" s="73"/>
    </row>
    <row r="150" spans="1:5" ht="15">
      <c r="A150" s="54" t="s">
        <v>134</v>
      </c>
      <c r="B150" s="45"/>
      <c r="C150" s="46"/>
      <c r="D150" s="47">
        <v>213</v>
      </c>
      <c r="E150" s="73">
        <v>510522.06</v>
      </c>
    </row>
    <row r="151" spans="1:5" ht="15">
      <c r="A151" s="54" t="s">
        <v>41</v>
      </c>
      <c r="B151" s="45"/>
      <c r="C151" s="46"/>
      <c r="D151" s="47">
        <v>220</v>
      </c>
      <c r="E151" s="71">
        <f>E157+E155+E158+E153</f>
        <v>430756.54</v>
      </c>
    </row>
    <row r="152" spans="1:5" ht="12" customHeight="1">
      <c r="A152" s="54" t="s">
        <v>1</v>
      </c>
      <c r="B152" s="45"/>
      <c r="C152" s="46"/>
      <c r="D152" s="47"/>
      <c r="E152" s="73"/>
    </row>
    <row r="153" spans="1:5" ht="15" hidden="1">
      <c r="A153" s="54" t="s">
        <v>33</v>
      </c>
      <c r="B153" s="45"/>
      <c r="C153" s="46"/>
      <c r="D153" s="47">
        <v>221</v>
      </c>
      <c r="E153" s="73">
        <v>0</v>
      </c>
    </row>
    <row r="154" spans="1:5" ht="15" hidden="1">
      <c r="A154" s="54" t="s">
        <v>34</v>
      </c>
      <c r="B154" s="45"/>
      <c r="C154" s="46"/>
      <c r="D154" s="47">
        <v>222</v>
      </c>
      <c r="E154" s="73"/>
    </row>
    <row r="155" spans="1:5" ht="15">
      <c r="A155" s="54" t="s">
        <v>35</v>
      </c>
      <c r="B155" s="45"/>
      <c r="C155" s="46"/>
      <c r="D155" s="47">
        <v>223</v>
      </c>
      <c r="E155" s="73">
        <v>149</v>
      </c>
    </row>
    <row r="156" spans="1:5" ht="15" hidden="1">
      <c r="A156" s="54" t="s">
        <v>36</v>
      </c>
      <c r="B156" s="45"/>
      <c r="C156" s="46"/>
      <c r="D156" s="47">
        <v>224</v>
      </c>
      <c r="E156" s="73"/>
    </row>
    <row r="157" spans="1:5" ht="15">
      <c r="A157" s="54" t="s">
        <v>37</v>
      </c>
      <c r="B157" s="45"/>
      <c r="C157" s="46"/>
      <c r="D157" s="47">
        <v>225</v>
      </c>
      <c r="E157" s="73">
        <v>346607.54</v>
      </c>
    </row>
    <row r="158" spans="1:5" ht="15">
      <c r="A158" s="54" t="s">
        <v>38</v>
      </c>
      <c r="B158" s="45"/>
      <c r="C158" s="46"/>
      <c r="D158" s="47">
        <v>226</v>
      </c>
      <c r="E158" s="73">
        <v>84000</v>
      </c>
    </row>
    <row r="159" spans="1:5" ht="15" hidden="1">
      <c r="A159" s="54" t="s">
        <v>58</v>
      </c>
      <c r="B159" s="45"/>
      <c r="C159" s="46"/>
      <c r="D159" s="47">
        <v>260</v>
      </c>
      <c r="E159" s="71"/>
    </row>
    <row r="160" spans="1:5" ht="11.25" customHeight="1" hidden="1">
      <c r="A160" s="54" t="s">
        <v>1</v>
      </c>
      <c r="B160" s="45"/>
      <c r="C160" s="46"/>
      <c r="D160" s="47"/>
      <c r="E160" s="73"/>
    </row>
    <row r="161" spans="1:5" ht="15" hidden="1">
      <c r="A161" s="54" t="s">
        <v>59</v>
      </c>
      <c r="B161" s="45"/>
      <c r="C161" s="46"/>
      <c r="D161" s="47">
        <v>262</v>
      </c>
      <c r="E161" s="73"/>
    </row>
    <row r="162" spans="1:5" ht="25.5" hidden="1">
      <c r="A162" s="54" t="s">
        <v>96</v>
      </c>
      <c r="B162" s="45"/>
      <c r="C162" s="46"/>
      <c r="D162" s="47">
        <v>263</v>
      </c>
      <c r="E162" s="71"/>
    </row>
    <row r="163" spans="1:5" ht="15" hidden="1">
      <c r="A163" s="54" t="s">
        <v>60</v>
      </c>
      <c r="B163" s="45"/>
      <c r="C163" s="46"/>
      <c r="D163" s="47">
        <v>290</v>
      </c>
      <c r="E163" s="73">
        <v>0</v>
      </c>
    </row>
    <row r="164" spans="1:5" ht="15">
      <c r="A164" s="54" t="s">
        <v>135</v>
      </c>
      <c r="B164" s="45"/>
      <c r="C164" s="46"/>
      <c r="D164" s="47">
        <v>300</v>
      </c>
      <c r="E164" s="71">
        <f>E166+E167+E168</f>
        <v>9386691</v>
      </c>
    </row>
    <row r="165" spans="1:5" ht="12.75" customHeight="1">
      <c r="A165" s="54" t="s">
        <v>1</v>
      </c>
      <c r="B165" s="45"/>
      <c r="C165" s="46"/>
      <c r="D165" s="47"/>
      <c r="E165" s="73"/>
    </row>
    <row r="166" spans="1:5" ht="15" hidden="1">
      <c r="A166" s="54" t="s">
        <v>39</v>
      </c>
      <c r="B166" s="45"/>
      <c r="C166" s="46"/>
      <c r="D166" s="47">
        <v>310</v>
      </c>
      <c r="E166" s="73">
        <v>0</v>
      </c>
    </row>
    <row r="167" spans="1:5" ht="15">
      <c r="A167" s="54" t="s">
        <v>190</v>
      </c>
      <c r="B167" s="45"/>
      <c r="C167" s="46"/>
      <c r="D167" s="47">
        <v>342</v>
      </c>
      <c r="E167" s="73">
        <v>9336840</v>
      </c>
    </row>
    <row r="168" spans="1:5" ht="15">
      <c r="A168" s="54" t="s">
        <v>189</v>
      </c>
      <c r="B168" s="45"/>
      <c r="C168" s="46"/>
      <c r="D168" s="47">
        <v>346</v>
      </c>
      <c r="E168" s="73">
        <v>49851</v>
      </c>
    </row>
    <row r="169" spans="1:5" ht="38.25" hidden="1">
      <c r="A169" s="54" t="s">
        <v>191</v>
      </c>
      <c r="B169" s="45"/>
      <c r="C169" s="46"/>
      <c r="D169" s="47">
        <v>353</v>
      </c>
      <c r="E169" s="105"/>
    </row>
    <row r="170" spans="1:5" ht="15">
      <c r="A170" s="56" t="s">
        <v>25</v>
      </c>
      <c r="B170" s="43"/>
      <c r="C170" s="43"/>
      <c r="D170" s="44"/>
      <c r="E170" s="73"/>
    </row>
    <row r="171" spans="1:5" ht="15.75" thickBot="1">
      <c r="A171" s="57" t="s">
        <v>26</v>
      </c>
      <c r="B171" s="58"/>
      <c r="C171" s="58"/>
      <c r="D171" s="59" t="s">
        <v>22</v>
      </c>
      <c r="E171" s="76"/>
    </row>
    <row r="172" ht="6.75" customHeight="1"/>
    <row r="173" spans="1:40" ht="15.7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</row>
    <row r="174" spans="1:40" ht="16.5" customHeight="1">
      <c r="A174" s="166" t="s">
        <v>151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</row>
    <row r="175" spans="1:39" ht="13.5" customHeight="1">
      <c r="A175" s="166" t="s">
        <v>138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</row>
    <row r="176" spans="1:43" ht="15">
      <c r="A176" s="166" t="s">
        <v>139</v>
      </c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</row>
    <row r="177" spans="1:41" ht="18.75" customHeight="1">
      <c r="A177" s="166" t="s">
        <v>140</v>
      </c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</row>
    <row r="178" spans="1:39" ht="18" customHeight="1">
      <c r="A178" s="166" t="s">
        <v>141</v>
      </c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</row>
    <row r="179" spans="1:39" ht="1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</row>
    <row r="180" spans="1:42" ht="15">
      <c r="A180" s="166" t="s">
        <v>149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</row>
    <row r="181" spans="1:40" ht="15" customHeight="1">
      <c r="A181" s="166" t="s">
        <v>152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</row>
    <row r="182" spans="1:39" ht="0.75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</row>
    <row r="183" spans="1:39" ht="16.5" customHeight="1">
      <c r="A183" s="166" t="s">
        <v>160</v>
      </c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</row>
    <row r="184" spans="1:39" ht="15">
      <c r="A184" s="166" t="s">
        <v>148</v>
      </c>
      <c r="B184" s="166"/>
      <c r="C184" s="166"/>
      <c r="D184" s="166"/>
      <c r="E184" s="166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</row>
    <row r="185" spans="1:39" ht="15">
      <c r="A185" s="166"/>
      <c r="B185" s="166"/>
      <c r="C185" s="166"/>
      <c r="D185" s="166"/>
      <c r="E185" s="166"/>
      <c r="F185" s="60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60"/>
      <c r="AK185" s="60"/>
      <c r="AL185" s="60"/>
      <c r="AM185" s="60"/>
    </row>
    <row r="186" spans="1:39" ht="15">
      <c r="A186" s="60"/>
      <c r="B186" s="60"/>
      <c r="C186" s="60"/>
      <c r="D186" s="60"/>
      <c r="E186" s="60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0"/>
      <c r="AK186" s="60"/>
      <c r="AL186" s="60"/>
      <c r="AM186" s="60"/>
    </row>
  </sheetData>
  <sheetProtection/>
  <mergeCells count="16">
    <mergeCell ref="A185:E185"/>
    <mergeCell ref="G185:AI185"/>
    <mergeCell ref="A180:AP180"/>
    <mergeCell ref="A1:C1"/>
    <mergeCell ref="A2:C2"/>
    <mergeCell ref="D1:D2"/>
    <mergeCell ref="E1:E2"/>
    <mergeCell ref="A184:E184"/>
    <mergeCell ref="A173:AN173"/>
    <mergeCell ref="A174:AN174"/>
    <mergeCell ref="A175:Y175"/>
    <mergeCell ref="A176:AQ176"/>
    <mergeCell ref="A177:AO177"/>
    <mergeCell ref="A178:Y178"/>
    <mergeCell ref="A181:AN181"/>
    <mergeCell ref="A183:O183"/>
  </mergeCells>
  <printOptions/>
  <pageMargins left="0" right="0" top="0" bottom="0" header="0.31496062992125984" footer="0.31496062992125984"/>
  <pageSetup fitToHeight="3" fitToWidth="1" horizontalDpi="600" verticalDpi="600" orientation="portrait" paperSize="9" scale="94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2003-01-02T04:30:00Z</cp:lastPrinted>
  <dcterms:created xsi:type="dcterms:W3CDTF">2010-11-26T07:12:57Z</dcterms:created>
  <dcterms:modified xsi:type="dcterms:W3CDTF">2019-12-01T14:00:56Z</dcterms:modified>
  <cp:category/>
  <cp:version/>
  <cp:contentType/>
  <cp:contentStatus/>
</cp:coreProperties>
</file>